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UC\DU LIEU O DIA D_PHUC\NAM HOC 2018_2019_2020_2021\TO TOAN THPT\ĐỀ THI HKI- 2021-2022\TOÁN K10\"/>
    </mc:Choice>
  </mc:AlternateContent>
  <xr:revisionPtr revIDLastSave="0" documentId="13_ncr:1_{2F12CDBA-997E-4217-B887-FD77D50C9E2C}" xr6:coauthVersionLast="47" xr6:coauthVersionMax="47" xr10:uidLastSave="{00000000-0000-0000-0000-000000000000}"/>
  <bookViews>
    <workbookView xWindow="-108" yWindow="-108" windowWidth="23256" windowHeight="12576" xr2:uid="{0204B812-A3C8-45F8-A2B4-DD5204AE04F6}"/>
  </bookViews>
  <sheets>
    <sheet name="HKI_K10" sheetId="2" r:id="rId1"/>
    <sheet name="Sheet1" sheetId="3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3" l="1"/>
  <c r="D16" i="3" s="1"/>
  <c r="X5" i="2"/>
  <c r="T6" i="2"/>
  <c r="W6" i="2" s="1"/>
  <c r="T13" i="2"/>
  <c r="V13" i="2"/>
  <c r="T14" i="2" l="1"/>
  <c r="W14" i="2" s="1"/>
  <c r="T15" i="2"/>
  <c r="W15" i="2" s="1"/>
  <c r="T16" i="2"/>
  <c r="W16" i="2" s="1"/>
  <c r="W13" i="2"/>
  <c r="T22" i="2"/>
  <c r="W22" i="2" s="1"/>
  <c r="T23" i="2"/>
  <c r="W23" i="2" s="1"/>
  <c r="T24" i="2"/>
  <c r="W24" i="2" s="1"/>
  <c r="L25" i="2"/>
  <c r="L26" i="2" s="1"/>
  <c r="H25" i="2"/>
  <c r="H27" i="2" s="1"/>
  <c r="D25" i="2"/>
  <c r="D27" i="2" s="1"/>
  <c r="T21" i="2"/>
  <c r="W21" i="2" s="1"/>
  <c r="Q25" i="2"/>
  <c r="R25" i="2"/>
  <c r="S25" i="2"/>
  <c r="P25" i="2"/>
  <c r="P27" i="2" s="1"/>
  <c r="M25" i="2"/>
  <c r="N25" i="2"/>
  <c r="O25" i="2"/>
  <c r="I25" i="2"/>
  <c r="J25" i="2"/>
  <c r="K25" i="2"/>
  <c r="E25" i="2"/>
  <c r="F25" i="2"/>
  <c r="G25" i="2"/>
  <c r="V10" i="2"/>
  <c r="T5" i="2"/>
  <c r="W5" i="2" s="1"/>
  <c r="T10" i="2"/>
  <c r="W10" i="2" s="1"/>
  <c r="V5" i="2"/>
  <c r="V7" i="2"/>
  <c r="V8" i="2"/>
  <c r="V9" i="2"/>
  <c r="V11" i="2"/>
  <c r="V12" i="2"/>
  <c r="V17" i="2"/>
  <c r="V18" i="2"/>
  <c r="V19" i="2"/>
  <c r="V20" i="2"/>
  <c r="V21" i="2"/>
  <c r="T20" i="2"/>
  <c r="W20" i="2" s="1"/>
  <c r="T19" i="2"/>
  <c r="W19" i="2" s="1"/>
  <c r="T18" i="2"/>
  <c r="W18" i="2" s="1"/>
  <c r="T17" i="2"/>
  <c r="W17" i="2" s="1"/>
  <c r="X17" i="2" s="1"/>
  <c r="T12" i="2"/>
  <c r="W12" i="2" s="1"/>
  <c r="T11" i="2"/>
  <c r="W11" i="2" s="1"/>
  <c r="T9" i="2"/>
  <c r="W9" i="2" s="1"/>
  <c r="T8" i="2"/>
  <c r="W8" i="2" s="1"/>
  <c r="T7" i="2"/>
  <c r="W7" i="2" s="1"/>
  <c r="X7" i="2" l="1"/>
  <c r="X18" i="2"/>
  <c r="X22" i="2"/>
  <c r="X14" i="2"/>
  <c r="U25" i="2"/>
  <c r="L27" i="2"/>
  <c r="W27" i="2" s="1"/>
  <c r="H26" i="2"/>
  <c r="T25" i="2"/>
  <c r="D26" i="2"/>
  <c r="V25" i="2"/>
  <c r="P26" i="2"/>
  <c r="W26" i="2" l="1"/>
</calcChain>
</file>

<file path=xl/sharedStrings.xml><?xml version="1.0" encoding="utf-8"?>
<sst xmlns="http://schemas.openxmlformats.org/spreadsheetml/2006/main" count="59" uniqueCount="46">
  <si>
    <t>NỘI DUNG KIẾN THỨC</t>
  </si>
  <si>
    <t>ĐƠN VỊ KIẾN THỨC</t>
  </si>
  <si>
    <t>CÂU HỎI THEO MỨC ĐỘ NHẬN THỨC</t>
  </si>
  <si>
    <t>Tổng thời gian</t>
  </si>
  <si>
    <t>NHẬN BIÊT</t>
  </si>
  <si>
    <t>THÔNG HIỂU</t>
  </si>
  <si>
    <t>VẬN DỤNG</t>
  </si>
  <si>
    <t>VẬN DỤNG CAO</t>
  </si>
  <si>
    <t>Ch TN</t>
  </si>
  <si>
    <t xml:space="preserve">Thời </t>
  </si>
  <si>
    <t>gian</t>
  </si>
  <si>
    <t>ch TL</t>
  </si>
  <si>
    <t>Thời gian</t>
  </si>
  <si>
    <t>Ch TL</t>
  </si>
  <si>
    <t>STT</t>
  </si>
  <si>
    <t>Tổng</t>
  </si>
  <si>
    <t>Tỉ lệ</t>
  </si>
  <si>
    <t>Tổng điểm</t>
  </si>
  <si>
    <t>TỈ LỆ %(điểm)</t>
  </si>
  <si>
    <t>Tổng số câu</t>
  </si>
  <si>
    <t>2. Hàm số bậc nhất và bậc hai</t>
  </si>
  <si>
    <t>Tập hợp</t>
  </si>
  <si>
    <t>Tập hợp số</t>
  </si>
  <si>
    <t>Hàm số bậc nhất</t>
  </si>
  <si>
    <t>Đơn điệu (đồng biến, nb)</t>
  </si>
  <si>
    <t>Chẵn, lẻ</t>
  </si>
  <si>
    <t>Hàm số bậc hai</t>
  </si>
  <si>
    <t>Tìm hệ số</t>
  </si>
  <si>
    <t>Vi-et</t>
  </si>
  <si>
    <t>Tổng, hiệu các vecto</t>
  </si>
  <si>
    <t>Tọa độ điểm</t>
  </si>
  <si>
    <t>Tọa độ vecto</t>
  </si>
  <si>
    <t>Tọa độ các điểm đặc biệt,…</t>
  </si>
  <si>
    <t>Phân tích vecto dạng tọa độ</t>
  </si>
  <si>
    <t>Tập xác định</t>
  </si>
  <si>
    <t>Tính độ dài cạnh</t>
  </si>
  <si>
    <t>Diện tích tam giác</t>
  </si>
  <si>
    <t>Các vấn đề liên quan h, r, R, ma,…</t>
  </si>
  <si>
    <t>Trị tuyệt đối</t>
  </si>
  <si>
    <t>Căn đặt ẩn phụ</t>
  </si>
  <si>
    <t>pt căn</t>
  </si>
  <si>
    <t>3.Phương trình bậc hai, 
phương trình quy về bậc nhất, bậc hai</t>
  </si>
  <si>
    <t>4. Vectơ</t>
  </si>
  <si>
    <t>5. Hệ trục tọa độ</t>
  </si>
  <si>
    <t>6.Hệ thức lượng trong tam giác,
 giải tam giác.</t>
  </si>
  <si>
    <t>1.Tập hợp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</si>
</sst>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11"/>
      <color theme="1"/>
      <name val="Arial Unicode MS"/>
      <family val="2"/>
    </font>
    <font>
      <b/>
      <i/>
      <sz val="11"/>
      <color theme="1"/>
      <name val="Arial Unicode MS"/>
      <family val="2"/>
    </font>
    <font>
      <b/>
      <sz val="11"/>
      <color rgb="FFFF0000"/>
      <name val="Arial Unicode MS"/>
      <family val="2"/>
    </font>
    <font>
      <b/>
      <sz val="12"/>
      <color theme="1"/>
      <name val="Times New Roman"/>
      <family val="1"/>
    </font>
    <font>
      <b/>
      <sz val="11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7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9" fontId="1" fillId="0" borderId="15" xfId="0" applyNumberFormat="1" applyFont="1" applyBorder="1" applyAlignment="1">
      <alignment vertical="center" wrapText="1"/>
    </xf>
    <xf numFmtId="2" fontId="1" fillId="0" borderId="16" xfId="0" applyNumberFormat="1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10" fontId="1" fillId="0" borderId="1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16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/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0" fontId="1" fillId="0" borderId="0" xfId="0" applyNumberFormat="1" applyFont="1"/>
    <xf numFmtId="0" fontId="2" fillId="0" borderId="9" xfId="0" applyFont="1" applyBorder="1" applyAlignment="1">
      <alignment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10" fontId="1" fillId="0" borderId="2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/>
    </xf>
    <xf numFmtId="0" fontId="1" fillId="0" borderId="35" xfId="0" applyFont="1" applyBorder="1" applyAlignment="1">
      <alignment horizontal="left"/>
    </xf>
    <xf numFmtId="0" fontId="4" fillId="0" borderId="36" xfId="0" applyFont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9" xfId="0" applyFont="1" applyFill="1" applyBorder="1"/>
    <xf numFmtId="0" fontId="1" fillId="0" borderId="40" xfId="0" applyFont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10" fontId="1" fillId="0" borderId="30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2" borderId="43" xfId="0" applyFont="1" applyFill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0" fontId="1" fillId="2" borderId="40" xfId="0" applyFont="1" applyFill="1" applyBorder="1" applyAlignment="1">
      <alignment vertical="center"/>
    </xf>
    <xf numFmtId="0" fontId="1" fillId="0" borderId="39" xfId="0" applyFont="1" applyBorder="1" applyAlignment="1">
      <alignment horizontal="left" vertical="center"/>
    </xf>
    <xf numFmtId="0" fontId="4" fillId="0" borderId="44" xfId="0" applyFont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47" xfId="0" applyFont="1" applyFill="1" applyBorder="1"/>
    <xf numFmtId="0" fontId="1" fillId="0" borderId="48" xfId="0" applyFont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vertical="center"/>
    </xf>
    <xf numFmtId="0" fontId="1" fillId="2" borderId="48" xfId="0" applyFont="1" applyFill="1" applyBorder="1" applyAlignment="1">
      <alignment vertical="center"/>
    </xf>
    <xf numFmtId="0" fontId="1" fillId="0" borderId="46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2" borderId="42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3" borderId="3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10" fontId="1" fillId="0" borderId="30" xfId="0" applyNumberFormat="1" applyFont="1" applyBorder="1" applyAlignment="1">
      <alignment horizontal="center"/>
    </xf>
    <xf numFmtId="0" fontId="5" fillId="0" borderId="30" xfId="0" applyFont="1" applyBorder="1" applyAlignment="1">
      <alignment horizontal="left"/>
    </xf>
    <xf numFmtId="0" fontId="1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43" xfId="0" applyFont="1" applyFill="1" applyBorder="1"/>
    <xf numFmtId="0" fontId="1" fillId="0" borderId="53" xfId="0" applyFont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4" xfId="0" applyFont="1" applyBorder="1" applyAlignment="1">
      <alignment horizontal="left" vertical="center"/>
    </xf>
    <xf numFmtId="0" fontId="1" fillId="0" borderId="30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10" fontId="1" fillId="0" borderId="30" xfId="0" applyNumberFormat="1" applyFont="1" applyBorder="1" applyAlignment="1">
      <alignment horizontal="center"/>
    </xf>
    <xf numFmtId="10" fontId="1" fillId="0" borderId="31" xfId="0" applyNumberFormat="1" applyFont="1" applyBorder="1" applyAlignment="1">
      <alignment horizontal="center"/>
    </xf>
    <xf numFmtId="10" fontId="1" fillId="0" borderId="32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10" fontId="1" fillId="0" borderId="49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2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069B0-90FF-4A31-A807-BB172AD1AA72}">
  <dimension ref="A1:X27"/>
  <sheetViews>
    <sheetView tabSelected="1" zoomScale="80" zoomScaleNormal="80" workbookViewId="0">
      <selection activeCell="C21" sqref="C21"/>
    </sheetView>
  </sheetViews>
  <sheetFormatPr defaultRowHeight="15.6" x14ac:dyDescent="0.35"/>
  <cols>
    <col min="1" max="1" width="5" style="1" customWidth="1"/>
    <col min="2" max="2" width="24.44140625" style="2" customWidth="1"/>
    <col min="3" max="3" width="34" style="2" customWidth="1"/>
    <col min="4" max="5" width="8.88671875" style="1"/>
    <col min="6" max="7" width="5.77734375" style="1" customWidth="1"/>
    <col min="8" max="9" width="8.88671875" style="1"/>
    <col min="10" max="11" width="4.44140625" style="1" customWidth="1"/>
    <col min="12" max="13" width="8.88671875" style="1"/>
    <col min="14" max="15" width="5.21875" style="1" customWidth="1"/>
    <col min="16" max="17" width="8.88671875" style="1"/>
    <col min="18" max="19" width="3.88671875" style="1" customWidth="1"/>
    <col min="20" max="22" width="8.88671875" style="1"/>
    <col min="23" max="23" width="12.21875" style="1" customWidth="1"/>
    <col min="24" max="16384" width="8.88671875" style="1"/>
  </cols>
  <sheetData>
    <row r="1" spans="1:24" ht="46.8" x14ac:dyDescent="0.35">
      <c r="A1" s="141" t="s">
        <v>14</v>
      </c>
      <c r="B1" s="144" t="s">
        <v>0</v>
      </c>
      <c r="C1" s="144" t="s">
        <v>1</v>
      </c>
      <c r="D1" s="135" t="s">
        <v>2</v>
      </c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 t="s">
        <v>19</v>
      </c>
      <c r="U1" s="135"/>
      <c r="V1" s="43" t="s">
        <v>3</v>
      </c>
      <c r="W1" s="42"/>
    </row>
    <row r="2" spans="1:24" ht="31.2" x14ac:dyDescent="0.35">
      <c r="A2" s="142"/>
      <c r="B2" s="145"/>
      <c r="C2" s="145"/>
      <c r="D2" s="136" t="s">
        <v>4</v>
      </c>
      <c r="E2" s="136"/>
      <c r="F2" s="136"/>
      <c r="G2" s="136"/>
      <c r="H2" s="136" t="s">
        <v>5</v>
      </c>
      <c r="I2" s="136"/>
      <c r="J2" s="136"/>
      <c r="K2" s="136"/>
      <c r="L2" s="136" t="s">
        <v>6</v>
      </c>
      <c r="M2" s="136"/>
      <c r="N2" s="136"/>
      <c r="O2" s="136"/>
      <c r="P2" s="136" t="s">
        <v>7</v>
      </c>
      <c r="Q2" s="136"/>
      <c r="R2" s="136"/>
      <c r="S2" s="136"/>
      <c r="T2" s="137"/>
      <c r="U2" s="137"/>
      <c r="V2" s="45"/>
      <c r="W2" s="44" t="s">
        <v>18</v>
      </c>
    </row>
    <row r="3" spans="1:24" x14ac:dyDescent="0.35">
      <c r="A3" s="142"/>
      <c r="B3" s="145"/>
      <c r="C3" s="145"/>
      <c r="D3" s="137" t="s">
        <v>8</v>
      </c>
      <c r="E3" s="45" t="s">
        <v>9</v>
      </c>
      <c r="F3" s="139" t="s">
        <v>11</v>
      </c>
      <c r="G3" s="139" t="s">
        <v>12</v>
      </c>
      <c r="H3" s="137" t="s">
        <v>8</v>
      </c>
      <c r="I3" s="137" t="s">
        <v>12</v>
      </c>
      <c r="J3" s="158" t="s">
        <v>11</v>
      </c>
      <c r="K3" s="158" t="s">
        <v>12</v>
      </c>
      <c r="L3" s="137" t="s">
        <v>8</v>
      </c>
      <c r="M3" s="137" t="s">
        <v>12</v>
      </c>
      <c r="N3" s="158" t="s">
        <v>11</v>
      </c>
      <c r="O3" s="158" t="s">
        <v>12</v>
      </c>
      <c r="P3" s="137" t="s">
        <v>8</v>
      </c>
      <c r="Q3" s="137" t="s">
        <v>12</v>
      </c>
      <c r="R3" s="158" t="s">
        <v>11</v>
      </c>
      <c r="S3" s="158" t="s">
        <v>12</v>
      </c>
      <c r="T3" s="137" t="s">
        <v>8</v>
      </c>
      <c r="U3" s="137" t="s">
        <v>13</v>
      </c>
      <c r="V3" s="137"/>
      <c r="W3" s="163"/>
    </row>
    <row r="4" spans="1:24" ht="16.2" thickBot="1" x14ac:dyDescent="0.4">
      <c r="A4" s="143"/>
      <c r="B4" s="146"/>
      <c r="C4" s="146"/>
      <c r="D4" s="138"/>
      <c r="E4" s="74" t="s">
        <v>10</v>
      </c>
      <c r="F4" s="140"/>
      <c r="G4" s="140"/>
      <c r="H4" s="138"/>
      <c r="I4" s="138"/>
      <c r="J4" s="159"/>
      <c r="K4" s="159"/>
      <c r="L4" s="138"/>
      <c r="M4" s="138"/>
      <c r="N4" s="159"/>
      <c r="O4" s="159"/>
      <c r="P4" s="138"/>
      <c r="Q4" s="138"/>
      <c r="R4" s="159"/>
      <c r="S4" s="159"/>
      <c r="T4" s="138"/>
      <c r="U4" s="138"/>
      <c r="V4" s="138"/>
      <c r="W4" s="164"/>
    </row>
    <row r="5" spans="1:24" ht="18.600000000000001" customHeight="1" thickBot="1" x14ac:dyDescent="0.4">
      <c r="A5" s="76"/>
      <c r="B5" s="165" t="s">
        <v>45</v>
      </c>
      <c r="C5" s="134" t="s">
        <v>21</v>
      </c>
      <c r="D5" s="69"/>
      <c r="E5" s="59"/>
      <c r="F5" s="65"/>
      <c r="G5" s="66"/>
      <c r="H5" s="69">
        <v>1</v>
      </c>
      <c r="I5" s="18"/>
      <c r="J5" s="50"/>
      <c r="K5" s="51"/>
      <c r="L5" s="72"/>
      <c r="M5" s="18"/>
      <c r="N5" s="50"/>
      <c r="O5" s="51"/>
      <c r="P5" s="19"/>
      <c r="Q5" s="18"/>
      <c r="R5" s="50"/>
      <c r="S5" s="51"/>
      <c r="T5" s="28">
        <f>SUM(D5,H5,L5,P5)</f>
        <v>1</v>
      </c>
      <c r="U5" s="31"/>
      <c r="V5" s="77">
        <f t="shared" ref="V5:V21" si="0">SUM(E5,G5,I5,K5,M5,O5,Q5,S5)</f>
        <v>0</v>
      </c>
      <c r="W5" s="78">
        <f t="shared" ref="W5:W24" si="1">(T5*0.25)/10</f>
        <v>2.5000000000000001E-2</v>
      </c>
      <c r="X5" s="150">
        <f>SUM(W5:W6)</f>
        <v>7.5000000000000011E-2</v>
      </c>
    </row>
    <row r="6" spans="1:24" ht="18.600000000000001" customHeight="1" thickBot="1" x14ac:dyDescent="0.4">
      <c r="A6" s="125"/>
      <c r="B6" s="166"/>
      <c r="C6" s="53" t="s">
        <v>22</v>
      </c>
      <c r="D6" s="126">
        <v>1</v>
      </c>
      <c r="E6" s="100"/>
      <c r="F6" s="127"/>
      <c r="G6" s="128"/>
      <c r="H6" s="126">
        <v>1</v>
      </c>
      <c r="I6" s="129"/>
      <c r="J6" s="130"/>
      <c r="K6" s="95"/>
      <c r="L6" s="131"/>
      <c r="M6" s="129"/>
      <c r="N6" s="130"/>
      <c r="O6" s="95"/>
      <c r="P6" s="132"/>
      <c r="Q6" s="129"/>
      <c r="R6" s="130"/>
      <c r="S6" s="95"/>
      <c r="T6" s="28">
        <f>SUM(D6,H6,L6,P6)</f>
        <v>2</v>
      </c>
      <c r="U6" s="133"/>
      <c r="V6" s="91"/>
      <c r="W6" s="78">
        <f>(T6*0.25)/10</f>
        <v>0.05</v>
      </c>
      <c r="X6" s="152"/>
    </row>
    <row r="7" spans="1:24" ht="18.600000000000001" customHeight="1" thickBot="1" x14ac:dyDescent="0.4">
      <c r="A7" s="75"/>
      <c r="B7" s="155" t="s">
        <v>20</v>
      </c>
      <c r="C7" s="32" t="s">
        <v>23</v>
      </c>
      <c r="D7" s="67">
        <v>1</v>
      </c>
      <c r="E7" s="57"/>
      <c r="F7" s="61"/>
      <c r="G7" s="62"/>
      <c r="H7" s="67"/>
      <c r="I7" s="15"/>
      <c r="J7" s="46"/>
      <c r="K7" s="47"/>
      <c r="L7" s="70"/>
      <c r="M7" s="15"/>
      <c r="N7" s="46"/>
      <c r="O7" s="47"/>
      <c r="P7" s="16"/>
      <c r="Q7" s="15"/>
      <c r="R7" s="46"/>
      <c r="S7" s="47"/>
      <c r="T7" s="26">
        <f t="shared" ref="T7:T20" si="2">SUM(D7,H7,L7,P7)</f>
        <v>1</v>
      </c>
      <c r="U7" s="5"/>
      <c r="V7" s="32">
        <f t="shared" si="0"/>
        <v>0</v>
      </c>
      <c r="W7" s="41">
        <f t="shared" si="1"/>
        <v>2.5000000000000001E-2</v>
      </c>
      <c r="X7" s="150">
        <f>SUM(W7:W13)</f>
        <v>0.3</v>
      </c>
    </row>
    <row r="8" spans="1:24" ht="18.600000000000001" customHeight="1" thickBot="1" x14ac:dyDescent="0.4">
      <c r="A8" s="4"/>
      <c r="B8" s="156"/>
      <c r="C8" s="32" t="s">
        <v>24</v>
      </c>
      <c r="D8" s="68">
        <v>1</v>
      </c>
      <c r="E8" s="58"/>
      <c r="F8" s="63"/>
      <c r="G8" s="64"/>
      <c r="H8" s="68">
        <v>1</v>
      </c>
      <c r="I8" s="17"/>
      <c r="J8" s="48"/>
      <c r="K8" s="49"/>
      <c r="L8" s="71"/>
      <c r="M8" s="17"/>
      <c r="N8" s="48"/>
      <c r="O8" s="49"/>
      <c r="P8" s="6"/>
      <c r="Q8" s="17"/>
      <c r="R8" s="48"/>
      <c r="S8" s="49"/>
      <c r="T8" s="27">
        <f t="shared" si="2"/>
        <v>2</v>
      </c>
      <c r="U8" s="3"/>
      <c r="V8" s="32">
        <f t="shared" si="0"/>
        <v>0</v>
      </c>
      <c r="W8" s="41">
        <f t="shared" si="1"/>
        <v>0.05</v>
      </c>
      <c r="X8" s="151"/>
    </row>
    <row r="9" spans="1:24" ht="18.600000000000001" customHeight="1" thickBot="1" x14ac:dyDescent="0.4">
      <c r="A9" s="79"/>
      <c r="B9" s="156"/>
      <c r="C9" s="37" t="s">
        <v>25</v>
      </c>
      <c r="D9" s="68">
        <v>1</v>
      </c>
      <c r="E9" s="58"/>
      <c r="F9" s="63"/>
      <c r="G9" s="64"/>
      <c r="H9" s="68"/>
      <c r="I9" s="17"/>
      <c r="J9" s="48"/>
      <c r="K9" s="49"/>
      <c r="L9" s="71"/>
      <c r="M9" s="17"/>
      <c r="N9" s="48"/>
      <c r="O9" s="49"/>
      <c r="P9" s="6"/>
      <c r="Q9" s="20"/>
      <c r="R9" s="52"/>
      <c r="S9" s="54"/>
      <c r="T9" s="27">
        <f t="shared" si="2"/>
        <v>1</v>
      </c>
      <c r="U9" s="3"/>
      <c r="V9" s="32">
        <f t="shared" si="0"/>
        <v>0</v>
      </c>
      <c r="W9" s="41">
        <f t="shared" si="1"/>
        <v>2.5000000000000001E-2</v>
      </c>
      <c r="X9" s="151"/>
    </row>
    <row r="10" spans="1:24" ht="18.600000000000001" customHeight="1" thickBot="1" x14ac:dyDescent="0.4">
      <c r="A10" s="79"/>
      <c r="B10" s="156"/>
      <c r="C10" s="37" t="s">
        <v>34</v>
      </c>
      <c r="D10" s="68">
        <v>1</v>
      </c>
      <c r="E10" s="58"/>
      <c r="F10" s="63"/>
      <c r="G10" s="64"/>
      <c r="H10" s="68">
        <v>1</v>
      </c>
      <c r="I10" s="17"/>
      <c r="J10" s="48"/>
      <c r="K10" s="49"/>
      <c r="L10" s="71"/>
      <c r="M10" s="17"/>
      <c r="N10" s="48"/>
      <c r="O10" s="49"/>
      <c r="P10" s="6"/>
      <c r="Q10" s="20"/>
      <c r="R10" s="52"/>
      <c r="S10" s="54"/>
      <c r="T10" s="27">
        <f t="shared" si="2"/>
        <v>2</v>
      </c>
      <c r="U10" s="3"/>
      <c r="V10" s="32">
        <f t="shared" si="0"/>
        <v>0</v>
      </c>
      <c r="W10" s="41">
        <f t="shared" si="1"/>
        <v>0.05</v>
      </c>
      <c r="X10" s="151"/>
    </row>
    <row r="11" spans="1:24" ht="18.600000000000001" customHeight="1" thickBot="1" x14ac:dyDescent="0.4">
      <c r="A11" s="79"/>
      <c r="B11" s="156"/>
      <c r="C11" s="33" t="s">
        <v>26</v>
      </c>
      <c r="D11" s="68">
        <v>1</v>
      </c>
      <c r="E11" s="58"/>
      <c r="F11" s="63"/>
      <c r="G11" s="64"/>
      <c r="H11" s="68">
        <v>1</v>
      </c>
      <c r="I11" s="17"/>
      <c r="J11" s="48"/>
      <c r="K11" s="49"/>
      <c r="L11" s="71"/>
      <c r="M11" s="17"/>
      <c r="N11" s="48"/>
      <c r="O11" s="49"/>
      <c r="P11" s="6"/>
      <c r="Q11" s="20"/>
      <c r="R11" s="52"/>
      <c r="S11" s="54"/>
      <c r="T11" s="27">
        <f t="shared" si="2"/>
        <v>2</v>
      </c>
      <c r="U11" s="3"/>
      <c r="V11" s="32">
        <f t="shared" si="0"/>
        <v>0</v>
      </c>
      <c r="W11" s="41">
        <f t="shared" si="1"/>
        <v>0.05</v>
      </c>
      <c r="X11" s="151"/>
    </row>
    <row r="12" spans="1:24" ht="18.600000000000001" customHeight="1" thickBot="1" x14ac:dyDescent="0.4">
      <c r="A12" s="79"/>
      <c r="B12" s="156"/>
      <c r="C12" s="37" t="s">
        <v>27</v>
      </c>
      <c r="D12" s="68"/>
      <c r="E12" s="58"/>
      <c r="F12" s="63"/>
      <c r="G12" s="64"/>
      <c r="H12" s="68">
        <v>1</v>
      </c>
      <c r="I12" s="17"/>
      <c r="J12" s="48"/>
      <c r="K12" s="47"/>
      <c r="L12" s="71">
        <v>1</v>
      </c>
      <c r="M12" s="17"/>
      <c r="N12" s="48"/>
      <c r="O12" s="49"/>
      <c r="P12" s="6"/>
      <c r="Q12" s="20"/>
      <c r="R12" s="52"/>
      <c r="S12" s="47"/>
      <c r="T12" s="27">
        <f t="shared" si="2"/>
        <v>2</v>
      </c>
      <c r="U12" s="3"/>
      <c r="V12" s="32">
        <f t="shared" si="0"/>
        <v>0</v>
      </c>
      <c r="W12" s="41">
        <f t="shared" si="1"/>
        <v>0.05</v>
      </c>
      <c r="X12" s="151"/>
    </row>
    <row r="13" spans="1:24" ht="18.600000000000001" customHeight="1" thickBot="1" x14ac:dyDescent="0.4">
      <c r="A13" s="94"/>
      <c r="B13" s="157"/>
      <c r="C13" s="35" t="s">
        <v>28</v>
      </c>
      <c r="D13" s="69"/>
      <c r="E13" s="60"/>
      <c r="F13" s="65"/>
      <c r="G13" s="66"/>
      <c r="H13" s="69">
        <v>1</v>
      </c>
      <c r="I13" s="18"/>
      <c r="J13" s="50"/>
      <c r="K13" s="111"/>
      <c r="L13" s="72"/>
      <c r="M13" s="18"/>
      <c r="N13" s="50"/>
      <c r="O13" s="111"/>
      <c r="P13" s="72">
        <v>1</v>
      </c>
      <c r="Q13" s="112"/>
      <c r="R13" s="55"/>
      <c r="S13" s="111"/>
      <c r="T13" s="27">
        <f>SUM(D13,H13,L13,P13)</f>
        <v>2</v>
      </c>
      <c r="U13" s="10"/>
      <c r="V13" s="32">
        <f t="shared" si="0"/>
        <v>0</v>
      </c>
      <c r="W13" s="41">
        <f>(T13*0.25)/10</f>
        <v>0.05</v>
      </c>
      <c r="X13" s="152"/>
    </row>
    <row r="14" spans="1:24" ht="18.600000000000001" customHeight="1" thickBot="1" x14ac:dyDescent="0.4">
      <c r="A14" s="94"/>
      <c r="B14" s="147" t="s">
        <v>41</v>
      </c>
      <c r="C14" s="32" t="s">
        <v>40</v>
      </c>
      <c r="D14" s="99">
        <v>1</v>
      </c>
      <c r="E14" s="100"/>
      <c r="F14" s="101"/>
      <c r="G14" s="102"/>
      <c r="H14" s="99">
        <v>2</v>
      </c>
      <c r="I14" s="103"/>
      <c r="J14" s="104"/>
      <c r="K14" s="105"/>
      <c r="L14" s="106">
        <v>1</v>
      </c>
      <c r="M14" s="103"/>
      <c r="N14" s="104"/>
      <c r="O14" s="105"/>
      <c r="P14" s="106"/>
      <c r="Q14" s="107"/>
      <c r="R14" s="108"/>
      <c r="S14" s="105"/>
      <c r="T14" s="27">
        <f t="shared" si="2"/>
        <v>4</v>
      </c>
      <c r="U14" s="110"/>
      <c r="V14" s="91"/>
      <c r="W14" s="41">
        <f t="shared" si="1"/>
        <v>0.1</v>
      </c>
      <c r="X14" s="150">
        <f>SUM(W14:W16)</f>
        <v>0.22500000000000001</v>
      </c>
    </row>
    <row r="15" spans="1:24" ht="18.600000000000001" customHeight="1" thickBot="1" x14ac:dyDescent="0.4">
      <c r="A15" s="94"/>
      <c r="B15" s="148"/>
      <c r="C15" s="37" t="s">
        <v>38</v>
      </c>
      <c r="D15" s="81">
        <v>1</v>
      </c>
      <c r="E15" s="82"/>
      <c r="F15" s="83"/>
      <c r="G15" s="84"/>
      <c r="H15" s="81">
        <v>2</v>
      </c>
      <c r="I15" s="85"/>
      <c r="J15" s="86"/>
      <c r="K15" s="95"/>
      <c r="L15" s="88"/>
      <c r="M15" s="85"/>
      <c r="N15" s="86"/>
      <c r="O15" s="95"/>
      <c r="P15" s="88">
        <v>1</v>
      </c>
      <c r="Q15" s="96"/>
      <c r="R15" s="97"/>
      <c r="S15" s="95"/>
      <c r="T15" s="27">
        <f t="shared" si="2"/>
        <v>4</v>
      </c>
      <c r="U15" s="98"/>
      <c r="V15" s="91"/>
      <c r="W15" s="41">
        <f t="shared" si="1"/>
        <v>0.1</v>
      </c>
      <c r="X15" s="153"/>
    </row>
    <row r="16" spans="1:24" ht="18.600000000000001" customHeight="1" thickBot="1" x14ac:dyDescent="0.4">
      <c r="A16" s="94"/>
      <c r="B16" s="149"/>
      <c r="C16" s="35" t="s">
        <v>39</v>
      </c>
      <c r="D16" s="69"/>
      <c r="E16" s="60"/>
      <c r="F16" s="65"/>
      <c r="G16" s="66"/>
      <c r="H16" s="69"/>
      <c r="I16" s="18"/>
      <c r="J16" s="50"/>
      <c r="K16" s="111"/>
      <c r="L16" s="72"/>
      <c r="M16" s="18"/>
      <c r="N16" s="50"/>
      <c r="O16" s="111"/>
      <c r="P16" s="72">
        <v>1</v>
      </c>
      <c r="Q16" s="112"/>
      <c r="R16" s="55"/>
      <c r="S16" s="111"/>
      <c r="T16" s="27">
        <f t="shared" si="2"/>
        <v>1</v>
      </c>
      <c r="U16" s="10"/>
      <c r="V16" s="77"/>
      <c r="W16" s="41">
        <f t="shared" si="1"/>
        <v>2.5000000000000001E-2</v>
      </c>
      <c r="X16" s="154"/>
    </row>
    <row r="17" spans="1:24" ht="18.600000000000001" customHeight="1" thickBot="1" x14ac:dyDescent="0.4">
      <c r="A17" s="75"/>
      <c r="B17" s="124" t="s">
        <v>42</v>
      </c>
      <c r="C17" s="34" t="s">
        <v>29</v>
      </c>
      <c r="D17" s="67">
        <v>1</v>
      </c>
      <c r="E17" s="57"/>
      <c r="F17" s="61"/>
      <c r="G17" s="62"/>
      <c r="H17" s="67">
        <v>1</v>
      </c>
      <c r="I17" s="15"/>
      <c r="J17" s="46"/>
      <c r="K17" s="47"/>
      <c r="L17" s="70"/>
      <c r="M17" s="15"/>
      <c r="N17" s="46"/>
      <c r="O17" s="47"/>
      <c r="P17" s="70"/>
      <c r="Q17" s="15"/>
      <c r="R17" s="46"/>
      <c r="S17" s="47"/>
      <c r="T17" s="26">
        <f t="shared" si="2"/>
        <v>2</v>
      </c>
      <c r="U17" s="29"/>
      <c r="V17" s="32">
        <f t="shared" si="0"/>
        <v>0</v>
      </c>
      <c r="W17" s="41">
        <f t="shared" si="1"/>
        <v>0.05</v>
      </c>
      <c r="X17" s="123">
        <f>SUM(W17:W17)</f>
        <v>0.05</v>
      </c>
    </row>
    <row r="18" spans="1:24" ht="18.600000000000001" customHeight="1" thickBot="1" x14ac:dyDescent="0.4">
      <c r="A18" s="75"/>
      <c r="B18" s="172" t="s">
        <v>43</v>
      </c>
      <c r="C18" s="36" t="s">
        <v>30</v>
      </c>
      <c r="D18" s="67">
        <v>2</v>
      </c>
      <c r="E18" s="57"/>
      <c r="F18" s="61"/>
      <c r="G18" s="62"/>
      <c r="H18" s="67">
        <v>1</v>
      </c>
      <c r="I18" s="15"/>
      <c r="J18" s="46"/>
      <c r="K18" s="47"/>
      <c r="L18" s="70"/>
      <c r="M18" s="15"/>
      <c r="N18" s="46"/>
      <c r="O18" s="47"/>
      <c r="P18" s="70"/>
      <c r="Q18" s="15"/>
      <c r="R18" s="46"/>
      <c r="S18" s="47"/>
      <c r="T18" s="26">
        <f t="shared" si="2"/>
        <v>3</v>
      </c>
      <c r="U18" s="29"/>
      <c r="V18" s="32">
        <f t="shared" si="0"/>
        <v>0</v>
      </c>
      <c r="W18" s="41">
        <f t="shared" si="1"/>
        <v>7.4999999999999997E-2</v>
      </c>
      <c r="X18" s="150">
        <f>SUM(W18:W21)</f>
        <v>0.19999999999999998</v>
      </c>
    </row>
    <row r="19" spans="1:24" ht="18.600000000000001" customHeight="1" thickBot="1" x14ac:dyDescent="0.4">
      <c r="A19" s="4"/>
      <c r="B19" s="173"/>
      <c r="C19" s="37" t="s">
        <v>31</v>
      </c>
      <c r="D19" s="68">
        <v>1</v>
      </c>
      <c r="E19" s="58"/>
      <c r="F19" s="63"/>
      <c r="G19" s="64"/>
      <c r="H19" s="68"/>
      <c r="I19" s="17"/>
      <c r="J19" s="48"/>
      <c r="K19" s="49"/>
      <c r="L19" s="71"/>
      <c r="M19" s="17"/>
      <c r="N19" s="48"/>
      <c r="O19" s="47"/>
      <c r="P19" s="71"/>
      <c r="Q19" s="17"/>
      <c r="R19" s="48"/>
      <c r="S19" s="49"/>
      <c r="T19" s="27">
        <f t="shared" si="2"/>
        <v>1</v>
      </c>
      <c r="U19" s="30"/>
      <c r="V19" s="32">
        <f t="shared" si="0"/>
        <v>0</v>
      </c>
      <c r="W19" s="41">
        <f t="shared" si="1"/>
        <v>2.5000000000000001E-2</v>
      </c>
      <c r="X19" s="153"/>
    </row>
    <row r="20" spans="1:24" ht="18.600000000000001" customHeight="1" thickBot="1" x14ac:dyDescent="0.4">
      <c r="A20" s="4"/>
      <c r="B20" s="173"/>
      <c r="C20" s="37" t="s">
        <v>32</v>
      </c>
      <c r="D20" s="68">
        <v>1</v>
      </c>
      <c r="E20" s="58"/>
      <c r="F20" s="63"/>
      <c r="G20" s="64"/>
      <c r="H20" s="68">
        <v>1</v>
      </c>
      <c r="I20" s="17"/>
      <c r="J20" s="48"/>
      <c r="K20" s="49"/>
      <c r="L20" s="71">
        <v>1</v>
      </c>
      <c r="M20" s="17"/>
      <c r="N20" s="48"/>
      <c r="O20" s="49"/>
      <c r="P20" s="71"/>
      <c r="Q20" s="17"/>
      <c r="R20" s="48"/>
      <c r="S20" s="49"/>
      <c r="T20" s="27">
        <f t="shared" si="2"/>
        <v>3</v>
      </c>
      <c r="U20" s="30"/>
      <c r="V20" s="32">
        <f t="shared" si="0"/>
        <v>0</v>
      </c>
      <c r="W20" s="41">
        <f t="shared" si="1"/>
        <v>7.4999999999999997E-2</v>
      </c>
      <c r="X20" s="153"/>
    </row>
    <row r="21" spans="1:24" ht="18.600000000000001" customHeight="1" thickBot="1" x14ac:dyDescent="0.4">
      <c r="A21" s="76"/>
      <c r="B21" s="173"/>
      <c r="C21" s="80" t="s">
        <v>33</v>
      </c>
      <c r="D21" s="81"/>
      <c r="E21" s="82"/>
      <c r="F21" s="83"/>
      <c r="G21" s="113"/>
      <c r="H21" s="81"/>
      <c r="I21" s="85"/>
      <c r="J21" s="86"/>
      <c r="K21" s="87"/>
      <c r="L21" s="88">
        <v>1</v>
      </c>
      <c r="M21" s="85"/>
      <c r="N21" s="86"/>
      <c r="O21" s="87"/>
      <c r="P21" s="88"/>
      <c r="Q21" s="85"/>
      <c r="R21" s="86"/>
      <c r="S21" s="87"/>
      <c r="T21" s="89">
        <f>SUM(D21,H21,L21,P21)</f>
        <v>1</v>
      </c>
      <c r="U21" s="90"/>
      <c r="V21" s="91">
        <f t="shared" si="0"/>
        <v>0</v>
      </c>
      <c r="W21" s="92">
        <f t="shared" si="1"/>
        <v>2.5000000000000001E-2</v>
      </c>
      <c r="X21" s="153"/>
    </row>
    <row r="22" spans="1:24" ht="18.600000000000001" customHeight="1" thickBot="1" x14ac:dyDescent="0.4">
      <c r="A22" s="93"/>
      <c r="B22" s="183" t="s">
        <v>44</v>
      </c>
      <c r="C22" s="36" t="s">
        <v>35</v>
      </c>
      <c r="D22" s="70">
        <v>1</v>
      </c>
      <c r="E22" s="116"/>
      <c r="F22" s="117"/>
      <c r="G22" s="120"/>
      <c r="H22" s="70"/>
      <c r="I22" s="15"/>
      <c r="J22" s="46"/>
      <c r="K22" s="47"/>
      <c r="L22" s="70"/>
      <c r="M22" s="15"/>
      <c r="N22" s="46"/>
      <c r="O22" s="47"/>
      <c r="P22" s="70"/>
      <c r="Q22" s="15"/>
      <c r="R22" s="46"/>
      <c r="S22" s="47"/>
      <c r="T22" s="109">
        <f>SUM(D22,H22,L22,P22)</f>
        <v>1</v>
      </c>
      <c r="U22" s="5"/>
      <c r="V22" s="32"/>
      <c r="W22" s="92">
        <f>(T22*0.25)/10</f>
        <v>2.5000000000000001E-2</v>
      </c>
      <c r="X22" s="160">
        <f>SUM(W22:W24)</f>
        <v>0.15000000000000002</v>
      </c>
    </row>
    <row r="23" spans="1:24" ht="18.600000000000001" customHeight="1" thickBot="1" x14ac:dyDescent="0.4">
      <c r="A23" s="93"/>
      <c r="B23" s="184"/>
      <c r="C23" s="37" t="s">
        <v>36</v>
      </c>
      <c r="D23" s="71">
        <v>1</v>
      </c>
      <c r="E23" s="114"/>
      <c r="F23" s="115"/>
      <c r="G23" s="121"/>
      <c r="H23" s="71">
        <v>1</v>
      </c>
      <c r="I23" s="17"/>
      <c r="J23" s="48"/>
      <c r="K23" s="49"/>
      <c r="L23" s="71"/>
      <c r="M23" s="17"/>
      <c r="N23" s="48"/>
      <c r="O23" s="49"/>
      <c r="P23" s="71"/>
      <c r="Q23" s="17"/>
      <c r="R23" s="48"/>
      <c r="S23" s="49"/>
      <c r="T23" s="89">
        <f t="shared" ref="T23:T24" si="3">SUM(D23,H23,L23,P23)</f>
        <v>2</v>
      </c>
      <c r="U23" s="3"/>
      <c r="V23" s="33"/>
      <c r="W23" s="92">
        <f t="shared" si="1"/>
        <v>0.05</v>
      </c>
      <c r="X23" s="161"/>
    </row>
    <row r="24" spans="1:24" ht="18.600000000000001" customHeight="1" thickBot="1" x14ac:dyDescent="0.4">
      <c r="A24" s="93"/>
      <c r="B24" s="185"/>
      <c r="C24" s="35" t="s">
        <v>37</v>
      </c>
      <c r="D24" s="72">
        <v>1</v>
      </c>
      <c r="E24" s="118"/>
      <c r="F24" s="119"/>
      <c r="G24" s="56"/>
      <c r="H24" s="72">
        <v>1</v>
      </c>
      <c r="I24" s="18"/>
      <c r="J24" s="50"/>
      <c r="K24" s="51"/>
      <c r="L24" s="72"/>
      <c r="M24" s="18"/>
      <c r="N24" s="50"/>
      <c r="O24" s="51"/>
      <c r="P24" s="72">
        <v>1</v>
      </c>
      <c r="Q24" s="18"/>
      <c r="R24" s="50"/>
      <c r="S24" s="51"/>
      <c r="T24" s="28">
        <f t="shared" si="3"/>
        <v>3</v>
      </c>
      <c r="U24" s="10"/>
      <c r="V24" s="122"/>
      <c r="W24" s="78">
        <f t="shared" si="1"/>
        <v>7.4999999999999997E-2</v>
      </c>
      <c r="X24" s="162"/>
    </row>
    <row r="25" spans="1:24" x14ac:dyDescent="0.35">
      <c r="A25" s="174" t="s">
        <v>15</v>
      </c>
      <c r="B25" s="175"/>
      <c r="C25" s="22"/>
      <c r="D25" s="21">
        <f t="shared" ref="D25:V25" si="4">SUM(D5:D24)</f>
        <v>16</v>
      </c>
      <c r="E25" s="21">
        <f t="shared" si="4"/>
        <v>0</v>
      </c>
      <c r="F25" s="21">
        <f t="shared" si="4"/>
        <v>0</v>
      </c>
      <c r="G25" s="21">
        <f t="shared" si="4"/>
        <v>0</v>
      </c>
      <c r="H25" s="25">
        <f t="shared" si="4"/>
        <v>16</v>
      </c>
      <c r="I25" s="25">
        <f t="shared" si="4"/>
        <v>0</v>
      </c>
      <c r="J25" s="25">
        <f t="shared" si="4"/>
        <v>0</v>
      </c>
      <c r="K25" s="25">
        <f t="shared" si="4"/>
        <v>0</v>
      </c>
      <c r="L25" s="21">
        <f t="shared" si="4"/>
        <v>4</v>
      </c>
      <c r="M25" s="21">
        <f t="shared" si="4"/>
        <v>0</v>
      </c>
      <c r="N25" s="21">
        <f t="shared" si="4"/>
        <v>0</v>
      </c>
      <c r="O25" s="21">
        <f t="shared" si="4"/>
        <v>0</v>
      </c>
      <c r="P25" s="21">
        <f t="shared" si="4"/>
        <v>4</v>
      </c>
      <c r="Q25" s="21">
        <f t="shared" si="4"/>
        <v>0</v>
      </c>
      <c r="R25" s="21">
        <f t="shared" si="4"/>
        <v>0</v>
      </c>
      <c r="S25" s="21">
        <f t="shared" si="4"/>
        <v>0</v>
      </c>
      <c r="T25" s="40">
        <f t="shared" si="4"/>
        <v>40</v>
      </c>
      <c r="U25" s="40">
        <f t="shared" si="4"/>
        <v>0</v>
      </c>
      <c r="V25" s="40">
        <f t="shared" si="4"/>
        <v>0</v>
      </c>
      <c r="W25" s="14"/>
      <c r="X25" s="73"/>
    </row>
    <row r="26" spans="1:24" x14ac:dyDescent="0.35">
      <c r="A26" s="176" t="s">
        <v>16</v>
      </c>
      <c r="B26" s="177"/>
      <c r="C26" s="23"/>
      <c r="D26" s="178">
        <f>D25/40</f>
        <v>0.4</v>
      </c>
      <c r="E26" s="179"/>
      <c r="F26" s="179"/>
      <c r="G26" s="180"/>
      <c r="H26" s="178">
        <f>H25/40</f>
        <v>0.4</v>
      </c>
      <c r="I26" s="179"/>
      <c r="J26" s="179"/>
      <c r="K26" s="180"/>
      <c r="L26" s="178">
        <f>L25/40</f>
        <v>0.1</v>
      </c>
      <c r="M26" s="179"/>
      <c r="N26" s="179"/>
      <c r="O26" s="180"/>
      <c r="P26" s="178">
        <f>P27/10</f>
        <v>0.1</v>
      </c>
      <c r="Q26" s="181"/>
      <c r="R26" s="179"/>
      <c r="S26" s="182"/>
      <c r="T26" s="7"/>
      <c r="U26" s="8"/>
      <c r="V26" s="9"/>
      <c r="W26" s="38">
        <f>D26+H26+L26+P26</f>
        <v>1</v>
      </c>
    </row>
    <row r="27" spans="1:24" ht="16.2" thickBot="1" x14ac:dyDescent="0.4">
      <c r="A27" s="167" t="s">
        <v>17</v>
      </c>
      <c r="B27" s="168"/>
      <c r="C27" s="24"/>
      <c r="D27" s="169">
        <f>D25*0.25</f>
        <v>4</v>
      </c>
      <c r="E27" s="170"/>
      <c r="F27" s="170"/>
      <c r="G27" s="171"/>
      <c r="H27" s="169">
        <f>H25*0.25</f>
        <v>4</v>
      </c>
      <c r="I27" s="170"/>
      <c r="J27" s="170"/>
      <c r="K27" s="171"/>
      <c r="L27" s="169">
        <f>L25*0.25</f>
        <v>1</v>
      </c>
      <c r="M27" s="170"/>
      <c r="N27" s="170"/>
      <c r="O27" s="171"/>
      <c r="P27" s="169">
        <f t="shared" ref="P27" si="5">P25*0.25</f>
        <v>1</v>
      </c>
      <c r="Q27" s="170"/>
      <c r="R27" s="170"/>
      <c r="S27" s="171"/>
      <c r="T27" s="11"/>
      <c r="U27" s="12"/>
      <c r="V27" s="13"/>
      <c r="W27" s="39">
        <f>D27+H27+L27+P27</f>
        <v>10</v>
      </c>
    </row>
  </sheetData>
  <mergeCells count="50">
    <mergeCell ref="B5:B6"/>
    <mergeCell ref="X5:X6"/>
    <mergeCell ref="A27:B27"/>
    <mergeCell ref="D27:G27"/>
    <mergeCell ref="H27:K27"/>
    <mergeCell ref="L27:O27"/>
    <mergeCell ref="P27:S27"/>
    <mergeCell ref="B18:B21"/>
    <mergeCell ref="X18:X21"/>
    <mergeCell ref="A25:B25"/>
    <mergeCell ref="A26:B26"/>
    <mergeCell ref="D26:G26"/>
    <mergeCell ref="H26:K26"/>
    <mergeCell ref="L26:O26"/>
    <mergeCell ref="P26:S26"/>
    <mergeCell ref="B22:B24"/>
    <mergeCell ref="X22:X24"/>
    <mergeCell ref="W3:W4"/>
    <mergeCell ref="G3:G4"/>
    <mergeCell ref="H3:H4"/>
    <mergeCell ref="I3:I4"/>
    <mergeCell ref="J3:J4"/>
    <mergeCell ref="B14:B16"/>
    <mergeCell ref="X7:X13"/>
    <mergeCell ref="X14:X16"/>
    <mergeCell ref="B7:B13"/>
    <mergeCell ref="Q3:Q4"/>
    <mergeCell ref="R3:R4"/>
    <mergeCell ref="S3:S4"/>
    <mergeCell ref="T3:T4"/>
    <mergeCell ref="U3:U4"/>
    <mergeCell ref="V3:V4"/>
    <mergeCell ref="K3:K4"/>
    <mergeCell ref="L3:L4"/>
    <mergeCell ref="M3:M4"/>
    <mergeCell ref="N3:N4"/>
    <mergeCell ref="O3:O4"/>
    <mergeCell ref="P3:P4"/>
    <mergeCell ref="D3:D4"/>
    <mergeCell ref="F3:F4"/>
    <mergeCell ref="A1:A4"/>
    <mergeCell ref="B1:B4"/>
    <mergeCell ref="C1:C4"/>
    <mergeCell ref="D1:S1"/>
    <mergeCell ref="T1:U1"/>
    <mergeCell ref="D2:G2"/>
    <mergeCell ref="H2:K2"/>
    <mergeCell ref="L2:O2"/>
    <mergeCell ref="P2:S2"/>
    <mergeCell ref="T2:U2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1F911-258F-4F0A-ACC7-790465C31DA6}">
  <dimension ref="D14:D16"/>
  <sheetViews>
    <sheetView workbookViewId="0">
      <selection activeCell="S13" sqref="S13"/>
    </sheetView>
  </sheetViews>
  <sheetFormatPr defaultRowHeight="14.4" x14ac:dyDescent="0.3"/>
  <sheetData>
    <row r="14" spans="4:4" x14ac:dyDescent="0.3">
      <c r="D14">
        <v>855</v>
      </c>
    </row>
    <row r="15" spans="4:4" x14ac:dyDescent="0.3">
      <c r="D15">
        <f>D14*30%</f>
        <v>256.5</v>
      </c>
    </row>
    <row r="16" spans="4:4" x14ac:dyDescent="0.3">
      <c r="D16">
        <f>D15*23700</f>
        <v>6079050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HKI_K10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VnTeach.Com</dc:creator>
  <cp:keywords>VnTeach.Com</cp:keywords>
  <dcterms:created xsi:type="dcterms:W3CDTF">2020-11-17T08:16:15Z</dcterms:created>
  <dcterms:modified xsi:type="dcterms:W3CDTF">2022-01-06T04:42:05Z</dcterms:modified>
</cp:coreProperties>
</file>