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 HONG PHUC\Desktop\Ma trận lớp 6\"/>
    </mc:Choice>
  </mc:AlternateContent>
  <xr:revisionPtr revIDLastSave="0" documentId="13_ncr:1_{08774E44-8A46-48E5-82EF-7C519C14B9A2}" xr6:coauthVersionLast="47" xr6:coauthVersionMax="47" xr10:uidLastSave="{00000000-0000-0000-0000-000000000000}"/>
  <bookViews>
    <workbookView xWindow="8790" yWindow="280" windowWidth="10650" windowHeight="9850" xr2:uid="{B3215274-82AD-4623-9DF2-E1AE3CE71C95}"/>
  </bookViews>
  <sheets>
    <sheet name="Trang_tính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3" i="1" l="1"/>
  <c r="R15" i="1" s="1"/>
  <c r="R14" i="1"/>
  <c r="R8" i="1"/>
  <c r="R9" i="1"/>
  <c r="R10" i="1"/>
  <c r="R11" i="1"/>
  <c r="F8" i="1"/>
  <c r="J9" i="1"/>
  <c r="J10" i="1"/>
  <c r="J11" i="1"/>
  <c r="J12" i="1"/>
  <c r="J13" i="1"/>
  <c r="J14" i="1"/>
  <c r="J8" i="1"/>
  <c r="H9" i="1"/>
  <c r="H10" i="1"/>
  <c r="H11" i="1"/>
  <c r="H12" i="1"/>
  <c r="H13" i="1"/>
  <c r="H14" i="1"/>
  <c r="H8" i="1"/>
  <c r="F10" i="1"/>
  <c r="F11" i="1"/>
  <c r="F12" i="1"/>
  <c r="F13" i="1"/>
  <c r="F14" i="1"/>
  <c r="F9" i="1"/>
  <c r="N9" i="1"/>
  <c r="N11" i="1"/>
  <c r="N12" i="1"/>
  <c r="N13" i="1"/>
  <c r="N14" i="1"/>
  <c r="N8" i="1"/>
  <c r="I15" i="1"/>
  <c r="J15" i="1" s="1"/>
  <c r="E15" i="1"/>
  <c r="N15" i="1" l="1"/>
  <c r="F15" i="1"/>
  <c r="D8" i="1"/>
  <c r="D9" i="1"/>
  <c r="D11" i="1"/>
  <c r="D12" i="1"/>
  <c r="D13" i="1"/>
  <c r="D14" i="1"/>
  <c r="L11" i="1"/>
  <c r="L12" i="1"/>
  <c r="L13" i="1"/>
  <c r="L14" i="1"/>
  <c r="L10" i="1"/>
  <c r="K15" i="1"/>
  <c r="L15" i="1" s="1"/>
  <c r="G15" i="1"/>
  <c r="H15" i="1" s="1"/>
  <c r="C15" i="1"/>
  <c r="D15" i="1" s="1"/>
  <c r="T14" i="1"/>
  <c r="S14" i="1"/>
  <c r="P14" i="1"/>
  <c r="P12" i="1"/>
  <c r="P13" i="1"/>
  <c r="L9" i="1"/>
  <c r="L8" i="1"/>
  <c r="W9" i="1" l="1"/>
  <c r="C16" i="1"/>
  <c r="U14" i="1"/>
  <c r="W14" i="1"/>
  <c r="W11" i="1"/>
  <c r="W10" i="1"/>
  <c r="T9" i="1"/>
  <c r="T10" i="1"/>
  <c r="T11" i="1"/>
  <c r="T12" i="1"/>
  <c r="T13" i="1"/>
  <c r="T8" i="1"/>
  <c r="Q15" i="1"/>
  <c r="M15" i="1"/>
  <c r="S9" i="1"/>
  <c r="S10" i="1"/>
  <c r="S11" i="1"/>
  <c r="S12" i="1"/>
  <c r="S13" i="1"/>
  <c r="S8" i="1"/>
  <c r="O15" i="1"/>
  <c r="P15" i="1" s="1"/>
  <c r="W13" i="1"/>
  <c r="U10" i="1" l="1"/>
  <c r="U13" i="1"/>
  <c r="U12" i="1"/>
  <c r="T15" i="1"/>
  <c r="U11" i="1"/>
  <c r="U8" i="1"/>
  <c r="U9" i="1"/>
  <c r="S15" i="1"/>
  <c r="W12" i="1"/>
  <c r="W8" i="1"/>
  <c r="W15" i="1" l="1"/>
  <c r="U15" i="1"/>
  <c r="K16" i="1"/>
  <c r="O16" i="1"/>
  <c r="V15" i="1" l="1"/>
  <c r="V14" i="1"/>
  <c r="V9" i="1"/>
  <c r="V10" i="1"/>
  <c r="V12" i="1"/>
  <c r="V13" i="1"/>
  <c r="V11" i="1"/>
  <c r="V8" i="1"/>
  <c r="G16" i="1" l="1"/>
  <c r="U16" i="1" l="1"/>
  <c r="O17" i="1" l="1"/>
  <c r="K17" i="1"/>
  <c r="C17" i="1"/>
  <c r="G17" i="1"/>
  <c r="V17" i="1" l="1"/>
</calcChain>
</file>

<file path=xl/sharedStrings.xml><?xml version="1.0" encoding="utf-8"?>
<sst xmlns="http://schemas.openxmlformats.org/spreadsheetml/2006/main" count="41" uniqueCount="28">
  <si>
    <t>STT</t>
  </si>
  <si>
    <t>NỘI DUNG KIẾN THỨC</t>
  </si>
  <si>
    <t>CÂU HỎI THEO MỨC ĐỘ NHẬN THỨC</t>
  </si>
  <si>
    <t>Số câu hỏi TL và TN</t>
  </si>
  <si>
    <t>Tổng số câu hỏi</t>
  </si>
  <si>
    <t>Tỉ lệ %</t>
  </si>
  <si>
    <t>Tổng thời gian</t>
  </si>
  <si>
    <t>Nhận biết</t>
  </si>
  <si>
    <t>Thông hiểu</t>
  </si>
  <si>
    <t>Vận dụng</t>
  </si>
  <si>
    <t>Vận dụng cao</t>
  </si>
  <si>
    <t>Số câu TN</t>
  </si>
  <si>
    <t>Thời gian</t>
  </si>
  <si>
    <t>Số câu TL</t>
  </si>
  <si>
    <t>TN</t>
  </si>
  <si>
    <t>TL</t>
  </si>
  <si>
    <t>Số lượng câu hỏi và thời gian phần TN và TL</t>
  </si>
  <si>
    <t>Tổng số lượng câu hỏi theo từng mức độ</t>
  </si>
  <si>
    <t xml:space="preserve">Tỉ lệ % </t>
  </si>
  <si>
    <t>Các phép tính cộng, trừ, nhân chia, nâng lên lũy thừa</t>
  </si>
  <si>
    <t>Dấu hiệu chia hết cho 2, 3, 5, 9</t>
  </si>
  <si>
    <t>Ước chung lớn nhất – Bội chung nhỏ nhất</t>
  </si>
  <si>
    <t>Chu vi và diện tích của một số hình trong thực tiễn</t>
  </si>
  <si>
    <t>MÔN TOÁN - KHỐI: 6</t>
  </si>
  <si>
    <t xml:space="preserve">Các loại hình phẳng </t>
  </si>
  <si>
    <t>Số nguyên âm và các phép tính cộng, trừ, nhân, chia các số nguyên</t>
  </si>
  <si>
    <t>Các loại biểu đồ</t>
  </si>
  <si>
    <t>MA TRẬN ĐỀ KIỂM TRA CUỐI KÌ I *** NĂM HỌC 2021 - 2022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</si>
</sst>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FF"/>
      <name val="Times New Roman"/>
      <family val="1"/>
    </font>
    <font>
      <b/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2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9" fontId="8" fillId="3" borderId="1" xfId="0" applyNumberFormat="1" applyFont="1" applyFill="1" applyBorder="1" applyAlignment="1">
      <alignment horizontal="center" vertical="center" wrapText="1"/>
    </xf>
    <xf numFmtId="9" fontId="7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9" fontId="7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EAC53-3A18-4218-9D24-EF7C5ADBE6D1}">
  <dimension ref="A1:W17"/>
  <sheetViews>
    <sheetView tabSelected="1" zoomScale="70" zoomScaleNormal="70" workbookViewId="0">
      <selection activeCell="B10" sqref="B10"/>
    </sheetView>
  </sheetViews>
  <sheetFormatPr defaultRowHeight="15.5" x14ac:dyDescent="0.35"/>
  <cols>
    <col min="1" max="1" width="8.7265625" style="8"/>
    <col min="2" max="2" width="58.453125" style="8" customWidth="1"/>
    <col min="3" max="3" width="8.7265625" style="8"/>
    <col min="4" max="4" width="12.08984375" style="8" customWidth="1"/>
    <col min="5" max="16384" width="8.7265625" style="8"/>
  </cols>
  <sheetData>
    <row r="1" spans="1:23" x14ac:dyDescent="0.35">
      <c r="A1" s="17" t="s">
        <v>27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x14ac:dyDescent="0.35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35">
      <c r="A4" s="1"/>
      <c r="B4" s="1"/>
      <c r="C4" s="1"/>
      <c r="D4" s="1">
        <v>5</v>
      </c>
      <c r="E4" s="1"/>
      <c r="F4" s="1"/>
      <c r="G4" s="1"/>
      <c r="H4" s="1">
        <v>3.5</v>
      </c>
      <c r="I4" s="1"/>
      <c r="J4" s="1"/>
      <c r="K4" s="1"/>
      <c r="L4" s="1">
        <v>1</v>
      </c>
      <c r="M4" s="1"/>
      <c r="N4" s="1"/>
      <c r="O4" s="1"/>
      <c r="P4" s="1">
        <v>0.5</v>
      </c>
      <c r="Q4" s="1"/>
      <c r="R4" s="1"/>
      <c r="S4" s="1"/>
      <c r="T4" s="1"/>
      <c r="U4" s="1"/>
      <c r="V4" s="1"/>
      <c r="W4" s="1"/>
    </row>
    <row r="5" spans="1:23" x14ac:dyDescent="0.35">
      <c r="A5" s="18" t="s">
        <v>0</v>
      </c>
      <c r="B5" s="18" t="s">
        <v>1</v>
      </c>
      <c r="C5" s="18" t="s">
        <v>2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9" t="s">
        <v>3</v>
      </c>
      <c r="T5" s="19"/>
      <c r="U5" s="19" t="s">
        <v>4</v>
      </c>
      <c r="V5" s="19" t="s">
        <v>5</v>
      </c>
      <c r="W5" s="19" t="s">
        <v>6</v>
      </c>
    </row>
    <row r="6" spans="1:23" x14ac:dyDescent="0.35">
      <c r="A6" s="18"/>
      <c r="B6" s="18"/>
      <c r="C6" s="18" t="s">
        <v>7</v>
      </c>
      <c r="D6" s="18"/>
      <c r="E6" s="18"/>
      <c r="F6" s="18"/>
      <c r="G6" s="18" t="s">
        <v>8</v>
      </c>
      <c r="H6" s="18"/>
      <c r="I6" s="18"/>
      <c r="J6" s="18"/>
      <c r="K6" s="18" t="s">
        <v>9</v>
      </c>
      <c r="L6" s="18"/>
      <c r="M6" s="18"/>
      <c r="N6" s="18"/>
      <c r="O6" s="18" t="s">
        <v>10</v>
      </c>
      <c r="P6" s="18"/>
      <c r="Q6" s="18"/>
      <c r="R6" s="18"/>
      <c r="S6" s="19"/>
      <c r="T6" s="19"/>
      <c r="U6" s="19"/>
      <c r="V6" s="19"/>
      <c r="W6" s="19"/>
    </row>
    <row r="7" spans="1:23" ht="40.5" customHeight="1" x14ac:dyDescent="0.35">
      <c r="A7" s="18"/>
      <c r="B7" s="18"/>
      <c r="C7" s="14" t="s">
        <v>11</v>
      </c>
      <c r="D7" s="14" t="s">
        <v>12</v>
      </c>
      <c r="E7" s="14" t="s">
        <v>13</v>
      </c>
      <c r="F7" s="14" t="s">
        <v>12</v>
      </c>
      <c r="G7" s="14" t="s">
        <v>11</v>
      </c>
      <c r="H7" s="14" t="s">
        <v>12</v>
      </c>
      <c r="I7" s="14" t="s">
        <v>13</v>
      </c>
      <c r="J7" s="14" t="s">
        <v>12</v>
      </c>
      <c r="K7" s="14" t="s">
        <v>11</v>
      </c>
      <c r="L7" s="14" t="s">
        <v>12</v>
      </c>
      <c r="M7" s="14" t="s">
        <v>13</v>
      </c>
      <c r="N7" s="14" t="s">
        <v>12</v>
      </c>
      <c r="O7" s="14" t="s">
        <v>11</v>
      </c>
      <c r="P7" s="14" t="s">
        <v>12</v>
      </c>
      <c r="Q7" s="14" t="s">
        <v>13</v>
      </c>
      <c r="R7" s="14" t="s">
        <v>12</v>
      </c>
      <c r="S7" s="16" t="s">
        <v>14</v>
      </c>
      <c r="T7" s="16" t="s">
        <v>15</v>
      </c>
      <c r="U7" s="19"/>
      <c r="V7" s="19"/>
      <c r="W7" s="19"/>
    </row>
    <row r="8" spans="1:23" x14ac:dyDescent="0.35">
      <c r="A8" s="2">
        <v>1</v>
      </c>
      <c r="B8" s="7" t="s">
        <v>19</v>
      </c>
      <c r="C8" s="9">
        <v>0</v>
      </c>
      <c r="D8" s="9">
        <f>C8*1.5</f>
        <v>0</v>
      </c>
      <c r="E8" s="9">
        <v>1</v>
      </c>
      <c r="F8" s="9">
        <f>3*E8</f>
        <v>3</v>
      </c>
      <c r="G8" s="9">
        <v>1</v>
      </c>
      <c r="H8" s="9">
        <f>G8*2.5</f>
        <v>2.5</v>
      </c>
      <c r="I8" s="9">
        <v>1</v>
      </c>
      <c r="J8" s="9">
        <f>3*I8</f>
        <v>3</v>
      </c>
      <c r="K8" s="9">
        <v>0</v>
      </c>
      <c r="L8" s="9">
        <f>K8*3</f>
        <v>0</v>
      </c>
      <c r="M8" s="9">
        <v>0</v>
      </c>
      <c r="N8" s="9">
        <f>10*M8</f>
        <v>0</v>
      </c>
      <c r="O8" s="9">
        <v>0</v>
      </c>
      <c r="P8" s="9">
        <v>0</v>
      </c>
      <c r="Q8" s="9">
        <v>0</v>
      </c>
      <c r="R8" s="2">
        <f>10*Q8</f>
        <v>0</v>
      </c>
      <c r="S8" s="15">
        <f>SUM(C8,G8,K8,O8)</f>
        <v>1</v>
      </c>
      <c r="T8" s="15">
        <f>SUM(E8,I8,M8,Q8)</f>
        <v>2</v>
      </c>
      <c r="U8" s="15">
        <f>SUM(S8:T8)</f>
        <v>3</v>
      </c>
      <c r="V8" s="13">
        <f t="shared" ref="V8:V15" si="0">U8/$U$15</f>
        <v>0.15789473684210525</v>
      </c>
      <c r="W8" s="15">
        <f t="shared" ref="W8:W14" si="1">SUM(D8,F8,H8,J8,L8,N8,P8,R8)</f>
        <v>8.5</v>
      </c>
    </row>
    <row r="9" spans="1:23" x14ac:dyDescent="0.35">
      <c r="A9" s="2">
        <v>2</v>
      </c>
      <c r="B9" s="7" t="s">
        <v>20</v>
      </c>
      <c r="C9" s="9">
        <v>1</v>
      </c>
      <c r="D9" s="9">
        <f t="shared" ref="D9:D15" si="2">C9*1.5</f>
        <v>1.5</v>
      </c>
      <c r="E9" s="9">
        <v>0</v>
      </c>
      <c r="F9" s="9">
        <f>3*E9</f>
        <v>0</v>
      </c>
      <c r="G9" s="9">
        <v>1</v>
      </c>
      <c r="H9" s="9">
        <f t="shared" ref="H9:H15" si="3">G9*2.5</f>
        <v>2.5</v>
      </c>
      <c r="I9" s="9">
        <v>0</v>
      </c>
      <c r="J9" s="9">
        <f t="shared" ref="J9:J15" si="4">3*I9</f>
        <v>0</v>
      </c>
      <c r="K9" s="9">
        <v>0</v>
      </c>
      <c r="L9" s="9">
        <f t="shared" ref="L9" si="5">K9*3</f>
        <v>0</v>
      </c>
      <c r="M9" s="9">
        <v>0</v>
      </c>
      <c r="N9" s="9">
        <f t="shared" ref="N9:N14" si="6">10*M9</f>
        <v>0</v>
      </c>
      <c r="O9" s="9">
        <v>0</v>
      </c>
      <c r="P9" s="9">
        <v>0</v>
      </c>
      <c r="Q9" s="9">
        <v>0</v>
      </c>
      <c r="R9" s="2">
        <f t="shared" ref="R9:R14" si="7">10*Q9</f>
        <v>0</v>
      </c>
      <c r="S9" s="15">
        <f t="shared" ref="S9:S15" si="8">SUM(C9,G9,K9,O9)</f>
        <v>2</v>
      </c>
      <c r="T9" s="15">
        <f t="shared" ref="T9:T15" si="9">SUM(E9,I9,M9,Q9)</f>
        <v>0</v>
      </c>
      <c r="U9" s="15">
        <f t="shared" ref="U9:U15" si="10">SUM(S9:T9)</f>
        <v>2</v>
      </c>
      <c r="V9" s="13">
        <f t="shared" si="0"/>
        <v>0.10526315789473684</v>
      </c>
      <c r="W9" s="15">
        <f t="shared" si="1"/>
        <v>4</v>
      </c>
    </row>
    <row r="10" spans="1:23" x14ac:dyDescent="0.35">
      <c r="A10" s="2">
        <v>3</v>
      </c>
      <c r="B10" s="7" t="s">
        <v>21</v>
      </c>
      <c r="C10" s="9">
        <v>0</v>
      </c>
      <c r="D10" s="9">
        <v>0</v>
      </c>
      <c r="E10" s="9">
        <v>0</v>
      </c>
      <c r="F10" s="9">
        <f t="shared" ref="F10:F14" si="11">3*E10</f>
        <v>0</v>
      </c>
      <c r="G10" s="9">
        <v>0</v>
      </c>
      <c r="H10" s="9">
        <f t="shared" si="3"/>
        <v>0</v>
      </c>
      <c r="I10" s="9">
        <v>0</v>
      </c>
      <c r="J10" s="9">
        <f t="shared" si="4"/>
        <v>0</v>
      </c>
      <c r="K10" s="9">
        <v>0</v>
      </c>
      <c r="L10" s="9">
        <f>K10*4</f>
        <v>0</v>
      </c>
      <c r="M10" s="9">
        <v>1</v>
      </c>
      <c r="N10" s="9">
        <v>8</v>
      </c>
      <c r="O10" s="9">
        <v>0</v>
      </c>
      <c r="P10" s="9">
        <v>0</v>
      </c>
      <c r="Q10" s="9">
        <v>0</v>
      </c>
      <c r="R10" s="2">
        <f t="shared" si="7"/>
        <v>0</v>
      </c>
      <c r="S10" s="15">
        <f t="shared" si="8"/>
        <v>0</v>
      </c>
      <c r="T10" s="15">
        <f t="shared" si="9"/>
        <v>1</v>
      </c>
      <c r="U10" s="15">
        <f t="shared" si="10"/>
        <v>1</v>
      </c>
      <c r="V10" s="13">
        <f t="shared" si="0"/>
        <v>5.2631578947368418E-2</v>
      </c>
      <c r="W10" s="15">
        <f t="shared" si="1"/>
        <v>8</v>
      </c>
    </row>
    <row r="11" spans="1:23" x14ac:dyDescent="0.35">
      <c r="A11" s="2">
        <v>4</v>
      </c>
      <c r="B11" s="7" t="s">
        <v>24</v>
      </c>
      <c r="C11" s="9">
        <v>2</v>
      </c>
      <c r="D11" s="9">
        <f t="shared" si="2"/>
        <v>3</v>
      </c>
      <c r="E11" s="9">
        <v>0</v>
      </c>
      <c r="F11" s="9">
        <f t="shared" si="11"/>
        <v>0</v>
      </c>
      <c r="G11" s="9">
        <v>1</v>
      </c>
      <c r="H11" s="9">
        <f t="shared" si="3"/>
        <v>2.5</v>
      </c>
      <c r="I11" s="9">
        <v>0</v>
      </c>
      <c r="J11" s="9">
        <f t="shared" si="4"/>
        <v>0</v>
      </c>
      <c r="K11" s="9">
        <v>0</v>
      </c>
      <c r="L11" s="9">
        <f t="shared" ref="L11:L15" si="12">K11*4</f>
        <v>0</v>
      </c>
      <c r="M11" s="9">
        <v>0</v>
      </c>
      <c r="N11" s="9">
        <f t="shared" si="6"/>
        <v>0</v>
      </c>
      <c r="O11" s="9">
        <v>0</v>
      </c>
      <c r="P11" s="9">
        <v>0</v>
      </c>
      <c r="Q11" s="9">
        <v>0</v>
      </c>
      <c r="R11" s="2">
        <f t="shared" si="7"/>
        <v>0</v>
      </c>
      <c r="S11" s="15">
        <f t="shared" si="8"/>
        <v>3</v>
      </c>
      <c r="T11" s="15">
        <f t="shared" si="9"/>
        <v>0</v>
      </c>
      <c r="U11" s="15">
        <f t="shared" si="10"/>
        <v>3</v>
      </c>
      <c r="V11" s="13">
        <f t="shared" si="0"/>
        <v>0.15789473684210525</v>
      </c>
      <c r="W11" s="15">
        <f t="shared" si="1"/>
        <v>5.5</v>
      </c>
    </row>
    <row r="12" spans="1:23" x14ac:dyDescent="0.35">
      <c r="A12" s="2">
        <v>5</v>
      </c>
      <c r="B12" s="7" t="s">
        <v>22</v>
      </c>
      <c r="C12" s="9">
        <v>0</v>
      </c>
      <c r="D12" s="9">
        <f t="shared" si="2"/>
        <v>0</v>
      </c>
      <c r="E12" s="9">
        <v>1</v>
      </c>
      <c r="F12" s="9">
        <f t="shared" si="11"/>
        <v>3</v>
      </c>
      <c r="G12" s="9">
        <v>1</v>
      </c>
      <c r="H12" s="9">
        <f t="shared" si="3"/>
        <v>2.5</v>
      </c>
      <c r="I12" s="9">
        <v>1</v>
      </c>
      <c r="J12" s="9">
        <f t="shared" si="4"/>
        <v>3</v>
      </c>
      <c r="K12" s="9">
        <v>0</v>
      </c>
      <c r="L12" s="9">
        <f t="shared" si="12"/>
        <v>0</v>
      </c>
      <c r="M12" s="9">
        <v>0</v>
      </c>
      <c r="N12" s="9">
        <f t="shared" si="6"/>
        <v>0</v>
      </c>
      <c r="O12" s="9">
        <v>0</v>
      </c>
      <c r="P12" s="9">
        <f t="shared" ref="P12:P15" si="13">O12*6</f>
        <v>0</v>
      </c>
      <c r="Q12" s="9">
        <v>1</v>
      </c>
      <c r="R12" s="2">
        <v>12.5</v>
      </c>
      <c r="S12" s="15">
        <f t="shared" si="8"/>
        <v>1</v>
      </c>
      <c r="T12" s="15">
        <f t="shared" si="9"/>
        <v>3</v>
      </c>
      <c r="U12" s="15">
        <f t="shared" si="10"/>
        <v>4</v>
      </c>
      <c r="V12" s="13">
        <f t="shared" si="0"/>
        <v>0.21052631578947367</v>
      </c>
      <c r="W12" s="15">
        <f t="shared" si="1"/>
        <v>21</v>
      </c>
    </row>
    <row r="13" spans="1:23" x14ac:dyDescent="0.35">
      <c r="A13" s="2">
        <v>6</v>
      </c>
      <c r="B13" s="7" t="s">
        <v>25</v>
      </c>
      <c r="C13" s="9">
        <v>2</v>
      </c>
      <c r="D13" s="9">
        <f t="shared" si="2"/>
        <v>3</v>
      </c>
      <c r="E13" s="9">
        <v>0</v>
      </c>
      <c r="F13" s="9">
        <f t="shared" si="11"/>
        <v>0</v>
      </c>
      <c r="G13" s="9">
        <v>1</v>
      </c>
      <c r="H13" s="9">
        <f t="shared" si="3"/>
        <v>2.5</v>
      </c>
      <c r="I13" s="9">
        <v>0</v>
      </c>
      <c r="J13" s="9">
        <f t="shared" si="4"/>
        <v>0</v>
      </c>
      <c r="K13" s="9">
        <v>0</v>
      </c>
      <c r="L13" s="9">
        <f t="shared" si="12"/>
        <v>0</v>
      </c>
      <c r="M13" s="9">
        <v>0</v>
      </c>
      <c r="N13" s="9">
        <f t="shared" si="6"/>
        <v>0</v>
      </c>
      <c r="O13" s="9">
        <v>0</v>
      </c>
      <c r="P13" s="9">
        <f t="shared" si="13"/>
        <v>0</v>
      </c>
      <c r="Q13" s="9">
        <v>0</v>
      </c>
      <c r="R13" s="2">
        <f t="shared" si="7"/>
        <v>0</v>
      </c>
      <c r="S13" s="15">
        <f t="shared" si="8"/>
        <v>3</v>
      </c>
      <c r="T13" s="15">
        <f t="shared" si="9"/>
        <v>0</v>
      </c>
      <c r="U13" s="15">
        <f t="shared" si="10"/>
        <v>3</v>
      </c>
      <c r="V13" s="13">
        <f t="shared" si="0"/>
        <v>0.15789473684210525</v>
      </c>
      <c r="W13" s="15">
        <f t="shared" si="1"/>
        <v>5.5</v>
      </c>
    </row>
    <row r="14" spans="1:23" x14ac:dyDescent="0.35">
      <c r="A14" s="2">
        <v>7</v>
      </c>
      <c r="B14" s="7" t="s">
        <v>26</v>
      </c>
      <c r="C14" s="9">
        <v>1</v>
      </c>
      <c r="D14" s="9">
        <f t="shared" si="2"/>
        <v>1.5</v>
      </c>
      <c r="E14" s="9">
        <v>2</v>
      </c>
      <c r="F14" s="9">
        <f t="shared" si="11"/>
        <v>6</v>
      </c>
      <c r="G14" s="9">
        <v>0</v>
      </c>
      <c r="H14" s="9">
        <f t="shared" si="3"/>
        <v>0</v>
      </c>
      <c r="I14" s="9">
        <v>0</v>
      </c>
      <c r="J14" s="9">
        <f t="shared" si="4"/>
        <v>0</v>
      </c>
      <c r="K14" s="9">
        <v>0</v>
      </c>
      <c r="L14" s="9">
        <f t="shared" si="12"/>
        <v>0</v>
      </c>
      <c r="M14" s="9">
        <v>0</v>
      </c>
      <c r="N14" s="9">
        <f t="shared" si="6"/>
        <v>0</v>
      </c>
      <c r="O14" s="9">
        <v>0</v>
      </c>
      <c r="P14" s="9">
        <f t="shared" si="13"/>
        <v>0</v>
      </c>
      <c r="Q14" s="9">
        <v>0</v>
      </c>
      <c r="R14" s="2">
        <f t="shared" si="7"/>
        <v>0</v>
      </c>
      <c r="S14" s="15">
        <f t="shared" si="8"/>
        <v>1</v>
      </c>
      <c r="T14" s="15">
        <f t="shared" si="9"/>
        <v>2</v>
      </c>
      <c r="U14" s="15">
        <f t="shared" si="10"/>
        <v>3</v>
      </c>
      <c r="V14" s="13">
        <f t="shared" si="0"/>
        <v>0.15789473684210525</v>
      </c>
      <c r="W14" s="15">
        <f t="shared" si="1"/>
        <v>7.5</v>
      </c>
    </row>
    <row r="15" spans="1:23" x14ac:dyDescent="0.35">
      <c r="A15" s="3"/>
      <c r="B15" s="6" t="s">
        <v>16</v>
      </c>
      <c r="C15" s="15">
        <f>SUM(C8:C14)</f>
        <v>6</v>
      </c>
      <c r="D15" s="9">
        <f t="shared" si="2"/>
        <v>9</v>
      </c>
      <c r="E15" s="10">
        <f>SUM(E8:E14)</f>
        <v>4</v>
      </c>
      <c r="F15" s="10">
        <f xml:space="preserve"> SUM(F8:F14)</f>
        <v>12</v>
      </c>
      <c r="G15" s="10">
        <f xml:space="preserve"> SUM(G8:G14)</f>
        <v>5</v>
      </c>
      <c r="H15" s="9">
        <f t="shared" si="3"/>
        <v>12.5</v>
      </c>
      <c r="I15" s="10">
        <f>SUM(I8:I14)</f>
        <v>2</v>
      </c>
      <c r="J15" s="9">
        <f t="shared" si="4"/>
        <v>6</v>
      </c>
      <c r="K15" s="15">
        <f>SUM(K8:K14)</f>
        <v>0</v>
      </c>
      <c r="L15" s="9">
        <f t="shared" si="12"/>
        <v>0</v>
      </c>
      <c r="M15" s="10">
        <f>SUM(M8:M13)</f>
        <v>1</v>
      </c>
      <c r="N15" s="15">
        <f>SUM(N8:N14)</f>
        <v>8</v>
      </c>
      <c r="O15" s="15">
        <f>SUM(O8:O13)</f>
        <v>0</v>
      </c>
      <c r="P15" s="9">
        <f t="shared" si="13"/>
        <v>0</v>
      </c>
      <c r="Q15" s="10">
        <f>SUM(Q8:Q13)</f>
        <v>1</v>
      </c>
      <c r="R15" s="15">
        <f>SUM(R8:R14)</f>
        <v>12.5</v>
      </c>
      <c r="S15" s="15">
        <f t="shared" si="8"/>
        <v>11</v>
      </c>
      <c r="T15" s="15">
        <f t="shared" si="9"/>
        <v>8</v>
      </c>
      <c r="U15" s="15">
        <f t="shared" si="10"/>
        <v>19</v>
      </c>
      <c r="V15" s="13">
        <f t="shared" si="0"/>
        <v>1</v>
      </c>
      <c r="W15" s="15">
        <f>SUM(W8:W14)</f>
        <v>60</v>
      </c>
    </row>
    <row r="16" spans="1:23" x14ac:dyDescent="0.35">
      <c r="A16" s="5"/>
      <c r="B16" s="6" t="s">
        <v>17</v>
      </c>
      <c r="C16" s="21">
        <f>SUM(C15,E15)</f>
        <v>10</v>
      </c>
      <c r="D16" s="21"/>
      <c r="E16" s="21"/>
      <c r="F16" s="21"/>
      <c r="G16" s="21">
        <f>SUM(G15,I15)</f>
        <v>7</v>
      </c>
      <c r="H16" s="21"/>
      <c r="I16" s="21"/>
      <c r="J16" s="21"/>
      <c r="K16" s="21">
        <f>SUM(K15,M15)</f>
        <v>1</v>
      </c>
      <c r="L16" s="21"/>
      <c r="M16" s="21"/>
      <c r="N16" s="21"/>
      <c r="O16" s="21">
        <f>SUM(O15,Q15)</f>
        <v>1</v>
      </c>
      <c r="P16" s="21"/>
      <c r="Q16" s="21"/>
      <c r="R16" s="21"/>
      <c r="S16" s="11"/>
      <c r="T16" s="11"/>
      <c r="U16" s="11">
        <f>SUM(C16:R16)</f>
        <v>19</v>
      </c>
      <c r="V16" s="11"/>
      <c r="W16" s="11"/>
    </row>
    <row r="17" spans="1:23" x14ac:dyDescent="0.35">
      <c r="A17" s="5"/>
      <c r="B17" s="4" t="s">
        <v>18</v>
      </c>
      <c r="C17" s="20">
        <f>C16/$U$16</f>
        <v>0.52631578947368418</v>
      </c>
      <c r="D17" s="20"/>
      <c r="E17" s="20"/>
      <c r="F17" s="20"/>
      <c r="G17" s="20">
        <f>G16/$U$16</f>
        <v>0.36842105263157893</v>
      </c>
      <c r="H17" s="20"/>
      <c r="I17" s="20"/>
      <c r="J17" s="20"/>
      <c r="K17" s="20">
        <f>K16/$U$16</f>
        <v>5.2631578947368418E-2</v>
      </c>
      <c r="L17" s="20"/>
      <c r="M17" s="20"/>
      <c r="N17" s="20"/>
      <c r="O17" s="20">
        <f>O16/$U$16</f>
        <v>5.2631578947368418E-2</v>
      </c>
      <c r="P17" s="20"/>
      <c r="Q17" s="20"/>
      <c r="R17" s="20"/>
      <c r="S17" s="11"/>
      <c r="T17" s="11"/>
      <c r="U17" s="11"/>
      <c r="V17" s="12">
        <f>SUM(C17:R17)</f>
        <v>0.99999999999999978</v>
      </c>
      <c r="W17" s="11"/>
    </row>
  </sheetData>
  <mergeCells count="21">
    <mergeCell ref="C17:F17"/>
    <mergeCell ref="G17:J17"/>
    <mergeCell ref="K17:N17"/>
    <mergeCell ref="O17:R17"/>
    <mergeCell ref="G6:J6"/>
    <mergeCell ref="K6:N6"/>
    <mergeCell ref="O6:R6"/>
    <mergeCell ref="C16:F16"/>
    <mergeCell ref="G16:J16"/>
    <mergeCell ref="K16:N16"/>
    <mergeCell ref="O16:R16"/>
    <mergeCell ref="A1:W1"/>
    <mergeCell ref="A2:W2"/>
    <mergeCell ref="A5:A7"/>
    <mergeCell ref="B5:B7"/>
    <mergeCell ref="C5:R5"/>
    <mergeCell ref="S5:T6"/>
    <mergeCell ref="U5:U7"/>
    <mergeCell ref="V5:V7"/>
    <mergeCell ref="W5:W7"/>
    <mergeCell ref="C6:F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Trang_tính1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VnTeach.Com</dc:creator>
  <cp:keywords>VnTeach.Com</cp:keywords>
  <dcterms:created xsi:type="dcterms:W3CDTF">2020-12-13T08:30:39Z</dcterms:created>
  <dcterms:modified xsi:type="dcterms:W3CDTF">2022-01-02T13:40:37Z</dcterms:modified>
</cp:coreProperties>
</file>