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 OANH\GADT soan\CM QUẬN 12\"/>
    </mc:Choice>
  </mc:AlternateContent>
  <xr:revisionPtr revIDLastSave="0" documentId="13_ncr:1_{6F4AE792-B1DF-499E-887E-9205D1F2C429}" xr6:coauthVersionLast="36" xr6:coauthVersionMax="36" xr10:uidLastSave="{00000000-0000-0000-0000-000000000000}"/>
  <bookViews>
    <workbookView xWindow="-110" yWindow="-110" windowWidth="19420" windowHeight="10420" xr2:uid="{B3938858-3F7F-4493-8CF2-85851648ECBA}"/>
  </bookViews>
  <sheets>
    <sheet name="Sheet1" sheetId="4" r:id="rId1"/>
    <sheet name="Sheet2" sheetId="5" r:id="rId2"/>
    <sheet name="Bước 123456789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4" l="1"/>
  <c r="T18" i="4"/>
  <c r="Q18" i="4"/>
  <c r="R18" i="4" l="1"/>
  <c r="P18" i="4"/>
  <c r="N18" i="4"/>
  <c r="M18" i="4"/>
  <c r="J18" i="4"/>
  <c r="G18" i="4"/>
  <c r="O25" i="3"/>
  <c r="O24" i="3" s="1"/>
  <c r="L25" i="3"/>
  <c r="L24" i="3" s="1"/>
  <c r="I25" i="3"/>
  <c r="I24" i="3" s="1"/>
  <c r="R25" i="3"/>
  <c r="S17" i="3"/>
  <c r="F25" i="3" l="1"/>
  <c r="F24" i="3" s="1"/>
  <c r="J23" i="3"/>
  <c r="G23" i="3"/>
  <c r="P23" i="3"/>
  <c r="N23" i="3"/>
  <c r="M23" i="3"/>
  <c r="K23" i="3"/>
  <c r="H23" i="3"/>
  <c r="E23" i="3"/>
  <c r="Q23" i="3"/>
  <c r="T21" i="3" l="1"/>
  <c r="T20" i="3"/>
  <c r="T18" i="3"/>
  <c r="T6" i="3"/>
  <c r="T16" i="3"/>
  <c r="T10" i="3"/>
  <c r="S10" i="3"/>
  <c r="S7" i="3"/>
  <c r="S23" i="3" l="1"/>
  <c r="T7" i="3" l="1"/>
  <c r="T17" i="3"/>
  <c r="T23" i="3" l="1"/>
</calcChain>
</file>

<file path=xl/sharedStrings.xml><?xml version="1.0" encoding="utf-8"?>
<sst xmlns="http://schemas.openxmlformats.org/spreadsheetml/2006/main" count="160" uniqueCount="85">
  <si>
    <t>STT</t>
  </si>
  <si>
    <t>NỘI DUNG KIẾN THỨC</t>
  </si>
  <si>
    <t>ĐƠN VỊ KIẾN THỨC</t>
  </si>
  <si>
    <t>Chuẩn kiến thức kỹ năng cần kiểm tra</t>
  </si>
  <si>
    <t>CÂU HỎI THEO MỨC ĐỘ NHẬN THỨC</t>
  </si>
  <si>
    <t>Tổng số câu</t>
  </si>
  <si>
    <t>Tổng thời gian</t>
  </si>
  <si>
    <t>Tỉ lệ %</t>
  </si>
  <si>
    <t>NHẬN BIẾT</t>
  </si>
  <si>
    <t>THÔNG HIỂU</t>
  </si>
  <si>
    <t>VẬN DỤNG</t>
  </si>
  <si>
    <t>VẬN DỤNG CAO</t>
  </si>
  <si>
    <t>Ch
TL</t>
  </si>
  <si>
    <t>Thời
gian (p)</t>
  </si>
  <si>
    <t>Thời gian (p)</t>
  </si>
  <si>
    <t>Ch 
TL</t>
  </si>
  <si>
    <t>PHÉP NHÂN VÀ PHÉP CHIA CÁC ĐA THỨC</t>
  </si>
  <si>
    <t>Nhân đơn thức với đa thức</t>
  </si>
  <si>
    <t>Vận dụng được kiến thức vào bài toán thực tế</t>
  </si>
  <si>
    <t>Phân tích đa thức thành nhân tử bằng phương pháp đặt nhân tử chung </t>
  </si>
  <si>
    <t>Phân tích đa thức thành nhân tử</t>
  </si>
  <si>
    <t>Phân tích đa thức thành nhân tử bằng phương pháp dùng hằng đẳng thức </t>
  </si>
  <si>
    <t xml:space="preserve">Phân tích đa thức thành nhân tử bằng cách phối hợp nhiều phương pháp </t>
  </si>
  <si>
    <t>PHÂN THỨC ĐẠI SỐ</t>
  </si>
  <si>
    <t>Quy đồng mẫu thức nhiều phần thức </t>
  </si>
  <si>
    <t>Thực hiện được phép tính về PTĐS</t>
  </si>
  <si>
    <t>Phép cộng các phân thức đại số</t>
  </si>
  <si>
    <t xml:space="preserve">Phép trừ các phân thức đại số </t>
  </si>
  <si>
    <t>TỨ GIÁC</t>
  </si>
  <si>
    <t>Hình thang</t>
  </si>
  <si>
    <t>Chứng minh được hình thang vuông (cơ bản)</t>
  </si>
  <si>
    <t>Đường trung bình của tam giác, của hình thang </t>
  </si>
  <si>
    <t>Vận dụng được ĐL đường trung bình</t>
  </si>
  <si>
    <t>Hình bình hành </t>
  </si>
  <si>
    <t>Chứng minh được hình bình hành</t>
  </si>
  <si>
    <t>Hình chữ nhật </t>
  </si>
  <si>
    <t xml:space="preserve">Chứng minh được hình chữ nhật. </t>
  </si>
  <si>
    <t>Vận dụng được đường trung tuyến ứng với cạnh huyền</t>
  </si>
  <si>
    <t>DIỆN TÍCH HÌNH THANG</t>
  </si>
  <si>
    <t xml:space="preserve">Diện tích hình thang </t>
  </si>
  <si>
    <t>Tính được diện tích hình thang</t>
  </si>
  <si>
    <t>Tổng</t>
  </si>
  <si>
    <t>Tỉ lệ</t>
  </si>
  <si>
    <t>Tổng điểm</t>
  </si>
  <si>
    <t>MA TRẬN ĐẶC TẢ ĐỀ KIỂM TRA HỌC KỲ ... - NĂM HỌC: 
MÔN: TOÁN - LỚP ….</t>
  </si>
  <si>
    <t>Tổng
Điểm</t>
  </si>
  <si>
    <t>Điểm</t>
  </si>
  <si>
    <t>…</t>
  </si>
  <si>
    <t>MA TRẬN ĐẶC TẢ ĐỀ KIỂM TRA HỌC KỲ I - NĂM HỌC: ...
MÔN: TOÁN - LỚP 8</t>
  </si>
  <si>
    <t>Tập hợp các số tự nhiên</t>
  </si>
  <si>
    <t>Ch
TN/ Điểm</t>
  </si>
  <si>
    <t>Ch
TL/ Điểm</t>
  </si>
  <si>
    <t>MA TRẬN ĐẶC TẢ ĐỀ KIỂM TRA HỌC KỲ I - NĂM HỌC: 2021 - 2022
MÔN: TOÁN - LỚP 6</t>
  </si>
  <si>
    <t>Tính chất chia hết, 
dấu hiệu chia hết cho 2; 3; 5; 9</t>
  </si>
  <si>
    <t>Nhận biết được quan hệ chia hết, chia có dư. Biết được tính chất chia hết của 1 tổng. Dấu hiệu chia hết cho 2; 3; 5; 9</t>
  </si>
  <si>
    <t>Ước và Bội, 
ƯC - ƯCLN, 
BC _ BCNN</t>
  </si>
  <si>
    <t>Số nguyên tố, hợp số. 
Phân tích ra thừa số nguyên tố</t>
  </si>
  <si>
    <t>Biết tìm ước, bội . Xác định được ƯC, ƯCLN , nhận biết được phân số tối giản
Xác định được BC, BCNN ; thực hiện được phép cộng, phép trừ phân số bằng cách sử dụng BCNN. 
– giải quyết những vấn đề thực tiễn</t>
  </si>
  <si>
    <t>Các phép tính trong tập hợp số tự nhiên</t>
  </si>
  <si>
    <t>SỐ NGUYÊN</t>
  </si>
  <si>
    <t>SỐ TỰ NHIÊN</t>
  </si>
  <si>
    <t>Cộng, trừ, nhân, chia số nguyên</t>
  </si>
  <si>
    <t>Số nguyên âm, tập hợp các số nguyên, thứ tự trong tập hợp số nguyên</t>
  </si>
  <si>
    <t>CÁC HÌNH PHẲNG TRONG THỰC TIỄN</t>
  </si>
  <si>
    <t>Hình vuông, tam giác đều, lục giác đều</t>
  </si>
  <si>
    <t>Hình chữ nhật, hình thoi, hình bình hành, hình thang cân</t>
  </si>
  <si>
    <t>Chu vi và diện tích các hình trong thực tiễn</t>
  </si>
  <si>
    <t>MỘT SỐ YẾU TỐ THỐNG KÊ</t>
  </si>
  <si>
    <t xml:space="preserve">Mô tả được một số yếu tố cơ bản </t>
  </si>
  <si>
    <t xml:space="preserve">Giải quyết được một số vấn đề thực tiễn 
gắn với việc tính chu vi và diện tích của các hình </t>
  </si>
  <si>
    <t xml:space="preserve">Nhận biết được một số nguyên tố hay hợp số. 
- Phân tích được một số ra thừa số nguyên tố </t>
  </si>
  <si>
    <t xml:space="preserve">Nhận dạng được, Mô tả được một số yếu tố cơ bản </t>
  </si>
  <si>
    <t>1/ 0,5đ</t>
  </si>
  <si>
    <t>1/0,5đ</t>
  </si>
  <si>
    <t xml:space="preserve">Vận dụng được :cộng, trừ, nhân, chia, các tính chất vào trong toán thực tiễn
</t>
  </si>
  <si>
    <t>Nhận biết được số nguyên âm,
 tập hợp các số nguyên. ý nghĩa của số nguyên âm trong một số bài toán thực tiễn</t>
  </si>
  <si>
    <t>Tính được các phép tính cộng, trừ, nhân, chia, lũy thừa, áp dụng vào toán thực tế</t>
  </si>
  <si>
    <t>Biểu diễn dữ liệu trên bảng
Biểu đồ tranh, Biệu đồ cột, cột kép</t>
  </si>
  <si>
    <t>Ch 
TN (7đ)</t>
  </si>
  <si>
    <t>Ch 
TL (3đ)</t>
  </si>
  <si>
    <t>2/0,5đ</t>
  </si>
  <si>
    <t>1/1đ</t>
  </si>
  <si>
    <t>Nhận biết được kiến thức tập hợp, cách cho một tập hợp</t>
  </si>
  <si>
    <t>Tổng thời gian (90p)</t>
  </si>
  <si>
    <t xml:space="preserve">Đọc và mô tả thành thạo các dữ liệu ở dạng: bảng thống kê; biểu đồ tranh; biểu đồ dạng cột/cột kép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</si>
</sst>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1" fillId="0" borderId="11" xfId="0" applyNumberFormat="1" applyFont="1" applyBorder="1"/>
    <xf numFmtId="1" fontId="0" fillId="0" borderId="13" xfId="0" applyNumberFormat="1" applyBorder="1"/>
    <xf numFmtId="0" fontId="1" fillId="0" borderId="11" xfId="0" applyFont="1" applyBorder="1"/>
    <xf numFmtId="0" fontId="1" fillId="0" borderId="12" xfId="0" applyFont="1" applyBorder="1"/>
    <xf numFmtId="9" fontId="1" fillId="0" borderId="13" xfId="0" applyNumberFormat="1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2" fontId="1" fillId="0" borderId="11" xfId="0" applyNumberFormat="1" applyFont="1" applyBorder="1"/>
    <xf numFmtId="2" fontId="0" fillId="0" borderId="13" xfId="0" applyNumberFormat="1" applyBorder="1"/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1" fontId="1" fillId="0" borderId="13" xfId="0" applyNumberFormat="1" applyFont="1" applyBorder="1"/>
    <xf numFmtId="9" fontId="0" fillId="0" borderId="12" xfId="0" applyNumberFormat="1" applyBorder="1"/>
    <xf numFmtId="1" fontId="1" fillId="0" borderId="12" xfId="0" applyNumberFormat="1" applyFont="1" applyBorder="1"/>
    <xf numFmtId="164" fontId="0" fillId="0" borderId="20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" fontId="1" fillId="0" borderId="38" xfId="0" applyNumberFormat="1" applyFont="1" applyBorder="1"/>
    <xf numFmtId="0" fontId="1" fillId="0" borderId="39" xfId="0" applyFont="1" applyBorder="1"/>
    <xf numFmtId="9" fontId="0" fillId="0" borderId="38" xfId="0" applyNumberFormat="1" applyBorder="1"/>
    <xf numFmtId="0" fontId="0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2" xfId="0" applyBorder="1"/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7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64" fontId="7" fillId="0" borderId="3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164" fontId="0" fillId="0" borderId="35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9" fontId="1" fillId="0" borderId="13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9" fontId="0" fillId="2" borderId="12" xfId="0" applyNumberFormat="1" applyFill="1" applyBorder="1"/>
    <xf numFmtId="0" fontId="1" fillId="2" borderId="18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37" xfId="0" applyFill="1" applyBorder="1" applyAlignment="1">
      <alignment horizontal="center" vertical="center"/>
    </xf>
    <xf numFmtId="1" fontId="1" fillId="2" borderId="38" xfId="0" applyNumberFormat="1" applyFont="1" applyFill="1" applyBorder="1"/>
    <xf numFmtId="9" fontId="0" fillId="2" borderId="38" xfId="0" applyNumberFormat="1" applyFill="1" applyBorder="1"/>
    <xf numFmtId="0" fontId="0" fillId="0" borderId="21" xfId="0" applyBorder="1"/>
    <xf numFmtId="2" fontId="1" fillId="2" borderId="22" xfId="0" applyNumberFormat="1" applyFont="1" applyFill="1" applyBorder="1"/>
    <xf numFmtId="9" fontId="1" fillId="0" borderId="23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9" fontId="1" fillId="0" borderId="21" xfId="0" applyNumberFormat="1" applyFont="1" applyBorder="1" applyAlignment="1">
      <alignment horizontal="center"/>
    </xf>
    <xf numFmtId="2" fontId="1" fillId="0" borderId="22" xfId="0" applyNumberFormat="1" applyFont="1" applyBorder="1"/>
    <xf numFmtId="0" fontId="1" fillId="2" borderId="39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0" fillId="0" borderId="32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0" fillId="0" borderId="0" xfId="0" applyFont="1"/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" fontId="12" fillId="0" borderId="11" xfId="0" applyNumberFormat="1" applyFont="1" applyBorder="1"/>
    <xf numFmtId="1" fontId="12" fillId="0" borderId="48" xfId="0" applyNumberFormat="1" applyFont="1" applyBorder="1"/>
    <xf numFmtId="1" fontId="12" fillId="0" borderId="13" xfId="0" applyNumberFormat="1" applyFont="1" applyBorder="1"/>
    <xf numFmtId="1" fontId="12" fillId="0" borderId="12" xfId="0" applyNumberFormat="1" applyFont="1" applyBorder="1"/>
    <xf numFmtId="9" fontId="12" fillId="0" borderId="13" xfId="0" applyNumberFormat="1" applyFont="1" applyBorder="1" applyAlignment="1">
      <alignment vertical="center"/>
    </xf>
    <xf numFmtId="9" fontId="10" fillId="0" borderId="48" xfId="0" applyNumberFormat="1" applyFont="1" applyBorder="1" applyAlignment="1">
      <alignment horizontal="center"/>
    </xf>
    <xf numFmtId="9" fontId="12" fillId="0" borderId="13" xfId="0" applyNumberFormat="1" applyFont="1" applyBorder="1"/>
    <xf numFmtId="0" fontId="12" fillId="0" borderId="49" xfId="0" applyFont="1" applyBorder="1" applyAlignment="1">
      <alignment horizontal="center"/>
    </xf>
    <xf numFmtId="0" fontId="12" fillId="0" borderId="23" xfId="0" applyFont="1" applyBorder="1"/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4" fillId="0" borderId="12" xfId="0" applyFont="1" applyBorder="1" applyAlignment="1">
      <alignment vertical="center"/>
    </xf>
    <xf numFmtId="0" fontId="9" fillId="0" borderId="12" xfId="0" applyFont="1" applyBorder="1" applyAlignment="1">
      <alignment wrapText="1"/>
    </xf>
    <xf numFmtId="164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12" xfId="0" applyFont="1" applyBorder="1" applyAlignment="1">
      <alignment wrapText="1"/>
    </xf>
    <xf numFmtId="164" fontId="10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10" fillId="0" borderId="42" xfId="0" applyNumberFormat="1" applyFont="1" applyBorder="1" applyAlignment="1">
      <alignment horizontal="center"/>
    </xf>
    <xf numFmtId="9" fontId="10" fillId="0" borderId="38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" fontId="12" fillId="0" borderId="24" xfId="0" applyNumberFormat="1" applyFont="1" applyBorder="1" applyAlignment="1">
      <alignment horizontal="center"/>
    </xf>
    <xf numFmtId="1" fontId="12" fillId="0" borderId="49" xfId="0" applyNumberFormat="1" applyFont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9" fontId="10" fillId="0" borderId="48" xfId="0" applyNumberFormat="1" applyFont="1" applyBorder="1" applyAlignment="1">
      <alignment horizontal="center"/>
    </xf>
    <xf numFmtId="9" fontId="10" fillId="0" borderId="4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64" fontId="0" fillId="0" borderId="28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64" fontId="0" fillId="0" borderId="46" xfId="0" applyNumberFormat="1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164" fontId="0" fillId="0" borderId="2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164" fontId="0" fillId="0" borderId="3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3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47C7-0AC9-4641-BAF9-E886B0690732}">
  <dimension ref="A1:T20"/>
  <sheetViews>
    <sheetView tabSelected="1" topLeftCell="A7" zoomScale="89" zoomScaleNormal="89" workbookViewId="0">
      <selection activeCell="L7" sqref="L7"/>
    </sheetView>
  </sheetViews>
  <sheetFormatPr defaultRowHeight="15.5" x14ac:dyDescent="0.35"/>
  <cols>
    <col min="1" max="1" width="6.54296875" style="98" customWidth="1"/>
    <col min="2" max="2" width="17.7265625" style="98" customWidth="1"/>
    <col min="3" max="3" width="17" style="98" customWidth="1"/>
    <col min="4" max="4" width="16.54296875" style="98" customWidth="1"/>
    <col min="5" max="17" width="6.81640625" style="98" customWidth="1"/>
    <col min="18" max="18" width="5.7265625" style="98" customWidth="1"/>
    <col min="19" max="19" width="6.81640625" style="98" customWidth="1"/>
    <col min="20" max="20" width="8.1796875" style="98" customWidth="1"/>
    <col min="21" max="16384" width="8.7265625" style="98"/>
  </cols>
  <sheetData>
    <row r="1" spans="1:20" ht="48" customHeight="1" x14ac:dyDescent="0.35">
      <c r="A1" s="140" t="s">
        <v>52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3" spans="1:20" ht="22" customHeight="1" x14ac:dyDescent="0.35">
      <c r="A3" s="142" t="s">
        <v>0</v>
      </c>
      <c r="B3" s="142" t="s">
        <v>1</v>
      </c>
      <c r="C3" s="142" t="s">
        <v>2</v>
      </c>
      <c r="D3" s="142" t="s">
        <v>3</v>
      </c>
      <c r="E3" s="142" t="s">
        <v>4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 t="s">
        <v>5</v>
      </c>
      <c r="R3" s="142"/>
      <c r="S3" s="142" t="s">
        <v>83</v>
      </c>
      <c r="T3" s="142" t="s">
        <v>7</v>
      </c>
    </row>
    <row r="4" spans="1:20" ht="49" customHeight="1" x14ac:dyDescent="0.35">
      <c r="A4" s="142"/>
      <c r="B4" s="142"/>
      <c r="C4" s="142"/>
      <c r="D4" s="142"/>
      <c r="E4" s="142" t="s">
        <v>8</v>
      </c>
      <c r="F4" s="142"/>
      <c r="G4" s="142"/>
      <c r="H4" s="142" t="s">
        <v>9</v>
      </c>
      <c r="I4" s="142"/>
      <c r="J4" s="142"/>
      <c r="K4" s="142" t="s">
        <v>10</v>
      </c>
      <c r="L4" s="142"/>
      <c r="M4" s="142"/>
      <c r="N4" s="142" t="s">
        <v>11</v>
      </c>
      <c r="O4" s="142"/>
      <c r="P4" s="142"/>
      <c r="Q4" s="142"/>
      <c r="R4" s="142"/>
      <c r="S4" s="142"/>
      <c r="T4" s="142"/>
    </row>
    <row r="5" spans="1:20" ht="48.5" customHeight="1" x14ac:dyDescent="0.35">
      <c r="A5" s="142"/>
      <c r="B5" s="142"/>
      <c r="C5" s="142"/>
      <c r="D5" s="142"/>
      <c r="E5" s="122" t="s">
        <v>50</v>
      </c>
      <c r="F5" s="122" t="s">
        <v>51</v>
      </c>
      <c r="G5" s="122" t="s">
        <v>13</v>
      </c>
      <c r="H5" s="122" t="s">
        <v>50</v>
      </c>
      <c r="I5" s="122" t="s">
        <v>12</v>
      </c>
      <c r="J5" s="122" t="s">
        <v>14</v>
      </c>
      <c r="K5" s="122" t="s">
        <v>50</v>
      </c>
      <c r="L5" s="122" t="s">
        <v>51</v>
      </c>
      <c r="M5" s="122" t="s">
        <v>14</v>
      </c>
      <c r="N5" s="122" t="s">
        <v>50</v>
      </c>
      <c r="O5" s="122" t="s">
        <v>51</v>
      </c>
      <c r="P5" s="122" t="s">
        <v>14</v>
      </c>
      <c r="Q5" s="122" t="s">
        <v>78</v>
      </c>
      <c r="R5" s="122" t="s">
        <v>79</v>
      </c>
      <c r="S5" s="142"/>
      <c r="T5" s="142"/>
    </row>
    <row r="6" spans="1:20" ht="79" customHeight="1" x14ac:dyDescent="0.35">
      <c r="A6" s="143">
        <v>1</v>
      </c>
      <c r="B6" s="142" t="s">
        <v>60</v>
      </c>
      <c r="C6" s="123" t="s">
        <v>49</v>
      </c>
      <c r="D6" s="124" t="s">
        <v>82</v>
      </c>
      <c r="E6" s="125" t="s">
        <v>72</v>
      </c>
      <c r="F6" s="125"/>
      <c r="G6" s="246">
        <v>5</v>
      </c>
      <c r="H6" s="125"/>
      <c r="I6" s="125"/>
      <c r="J6" s="125"/>
      <c r="K6" s="125"/>
      <c r="L6" s="125"/>
      <c r="M6" s="125"/>
      <c r="N6" s="125"/>
      <c r="O6" s="125"/>
      <c r="P6" s="125"/>
      <c r="Q6" s="125">
        <v>1</v>
      </c>
      <c r="R6" s="125"/>
      <c r="S6" s="125">
        <v>5</v>
      </c>
      <c r="T6" s="126">
        <v>0.05</v>
      </c>
    </row>
    <row r="7" spans="1:20" ht="102" customHeight="1" x14ac:dyDescent="0.35">
      <c r="A7" s="144"/>
      <c r="B7" s="142"/>
      <c r="C7" s="99" t="s">
        <v>58</v>
      </c>
      <c r="D7" s="100" t="s">
        <v>76</v>
      </c>
      <c r="E7" s="125"/>
      <c r="F7" s="125" t="s">
        <v>73</v>
      </c>
      <c r="G7" s="246">
        <v>3</v>
      </c>
      <c r="H7" s="125" t="s">
        <v>73</v>
      </c>
      <c r="I7" s="125" t="s">
        <v>80</v>
      </c>
      <c r="J7" s="125">
        <v>10</v>
      </c>
      <c r="K7" s="125" t="s">
        <v>73</v>
      </c>
      <c r="L7" s="125"/>
      <c r="M7" s="246">
        <v>7</v>
      </c>
      <c r="N7" s="125"/>
      <c r="O7" s="125"/>
      <c r="P7" s="125"/>
      <c r="Q7" s="125">
        <v>2</v>
      </c>
      <c r="R7" s="125">
        <v>3</v>
      </c>
      <c r="S7" s="125">
        <v>20</v>
      </c>
      <c r="T7" s="126">
        <v>0.25</v>
      </c>
    </row>
    <row r="8" spans="1:20" ht="125.5" customHeight="1" x14ac:dyDescent="0.35">
      <c r="A8" s="144"/>
      <c r="B8" s="142"/>
      <c r="C8" s="99" t="s">
        <v>53</v>
      </c>
      <c r="D8" s="100" t="s">
        <v>54</v>
      </c>
      <c r="E8" s="125" t="s">
        <v>73</v>
      </c>
      <c r="F8" s="125"/>
      <c r="G8" s="246">
        <v>5</v>
      </c>
      <c r="H8" s="125"/>
      <c r="I8" s="125"/>
      <c r="J8" s="125"/>
      <c r="K8" s="125"/>
      <c r="L8" s="125"/>
      <c r="M8" s="125"/>
      <c r="N8" s="125"/>
      <c r="O8" s="125"/>
      <c r="P8" s="125"/>
      <c r="Q8" s="125">
        <v>1</v>
      </c>
      <c r="R8" s="125"/>
      <c r="S8" s="125">
        <v>5</v>
      </c>
      <c r="T8" s="126">
        <v>0.05</v>
      </c>
    </row>
    <row r="9" spans="1:20" ht="133.5" customHeight="1" x14ac:dyDescent="0.35">
      <c r="A9" s="144"/>
      <c r="B9" s="142"/>
      <c r="C9" s="127" t="s">
        <v>56</v>
      </c>
      <c r="D9" s="128" t="s">
        <v>70</v>
      </c>
      <c r="E9" s="125" t="s">
        <v>73</v>
      </c>
      <c r="F9" s="125"/>
      <c r="G9" s="125">
        <v>5</v>
      </c>
      <c r="H9" s="125"/>
      <c r="I9" s="125"/>
      <c r="J9" s="125"/>
      <c r="K9" s="125"/>
      <c r="L9" s="125"/>
      <c r="M9" s="125"/>
      <c r="N9" s="125"/>
      <c r="O9" s="125"/>
      <c r="P9" s="125"/>
      <c r="Q9" s="125">
        <v>1</v>
      </c>
      <c r="R9" s="125"/>
      <c r="S9" s="125">
        <v>5</v>
      </c>
      <c r="T9" s="126">
        <v>0.05</v>
      </c>
    </row>
    <row r="10" spans="1:20" ht="235.5" customHeight="1" x14ac:dyDescent="0.35">
      <c r="A10" s="145"/>
      <c r="B10" s="142"/>
      <c r="C10" s="99" t="s">
        <v>55</v>
      </c>
      <c r="D10" s="129" t="s">
        <v>57</v>
      </c>
      <c r="E10" s="125"/>
      <c r="F10" s="125"/>
      <c r="G10" s="125"/>
      <c r="H10" s="125" t="s">
        <v>73</v>
      </c>
      <c r="I10" s="125" t="s">
        <v>81</v>
      </c>
      <c r="J10" s="245">
        <v>15</v>
      </c>
      <c r="K10" s="125"/>
      <c r="M10" s="125"/>
      <c r="N10" s="125"/>
      <c r="O10" s="125"/>
      <c r="P10" s="125"/>
      <c r="Q10" s="125">
        <v>1</v>
      </c>
      <c r="R10" s="125">
        <v>1</v>
      </c>
      <c r="S10" s="125">
        <v>15</v>
      </c>
      <c r="T10" s="126">
        <v>0.15</v>
      </c>
    </row>
    <row r="11" spans="1:20" ht="82" customHeight="1" x14ac:dyDescent="0.35">
      <c r="A11" s="142">
        <v>2</v>
      </c>
      <c r="B11" s="142" t="s">
        <v>59</v>
      </c>
      <c r="C11" s="123" t="s">
        <v>62</v>
      </c>
      <c r="D11" s="130" t="s">
        <v>75</v>
      </c>
      <c r="E11" s="134" t="s">
        <v>73</v>
      </c>
      <c r="F11" s="103"/>
      <c r="G11" s="134">
        <v>5</v>
      </c>
      <c r="H11" s="134"/>
      <c r="I11" s="103"/>
      <c r="J11" s="134"/>
      <c r="K11" s="134"/>
      <c r="L11" s="103"/>
      <c r="M11" s="134"/>
      <c r="N11" s="134"/>
      <c r="O11" s="103"/>
      <c r="P11" s="134"/>
      <c r="Q11" s="103">
        <v>1</v>
      </c>
      <c r="R11" s="134"/>
      <c r="S11" s="134">
        <v>5</v>
      </c>
      <c r="T11" s="139">
        <v>0.05</v>
      </c>
    </row>
    <row r="12" spans="1:20" ht="121.5" customHeight="1" x14ac:dyDescent="0.35">
      <c r="A12" s="142"/>
      <c r="B12" s="142"/>
      <c r="C12" s="123" t="s">
        <v>61</v>
      </c>
      <c r="D12" s="130" t="s">
        <v>74</v>
      </c>
      <c r="E12" s="134"/>
      <c r="F12" s="103"/>
      <c r="G12" s="134"/>
      <c r="H12" s="134"/>
      <c r="I12" s="103"/>
      <c r="J12" s="134"/>
      <c r="K12" s="134" t="s">
        <v>73</v>
      </c>
      <c r="L12" s="103"/>
      <c r="M12" s="134">
        <v>5</v>
      </c>
      <c r="N12" s="134"/>
      <c r="O12" s="103"/>
      <c r="P12" s="134"/>
      <c r="Q12" s="103">
        <v>1</v>
      </c>
      <c r="R12" s="134"/>
      <c r="S12" s="134">
        <v>5</v>
      </c>
      <c r="T12" s="139">
        <v>0.05</v>
      </c>
    </row>
    <row r="13" spans="1:20" ht="75.5" customHeight="1" x14ac:dyDescent="0.35">
      <c r="A13" s="142">
        <v>3</v>
      </c>
      <c r="B13" s="142" t="s">
        <v>63</v>
      </c>
      <c r="C13" s="131" t="s">
        <v>64</v>
      </c>
      <c r="D13" s="132" t="s">
        <v>71</v>
      </c>
      <c r="E13" s="103" t="s">
        <v>73</v>
      </c>
      <c r="F13" s="103"/>
      <c r="G13" s="244">
        <v>3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>
        <v>1</v>
      </c>
      <c r="R13" s="103"/>
      <c r="S13" s="103">
        <v>3</v>
      </c>
      <c r="T13" s="133">
        <v>0.05</v>
      </c>
    </row>
    <row r="14" spans="1:20" ht="62.5" customHeight="1" x14ac:dyDescent="0.35">
      <c r="A14" s="142"/>
      <c r="B14" s="142"/>
      <c r="C14" s="99" t="s">
        <v>65</v>
      </c>
      <c r="D14" s="132" t="s">
        <v>68</v>
      </c>
      <c r="E14" s="103" t="s">
        <v>73</v>
      </c>
      <c r="F14" s="103"/>
      <c r="G14" s="244">
        <v>3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>
        <v>1</v>
      </c>
      <c r="R14" s="103"/>
      <c r="S14" s="103">
        <v>3</v>
      </c>
      <c r="T14" s="133">
        <v>0.05</v>
      </c>
    </row>
    <row r="15" spans="1:20" ht="119.5" customHeight="1" x14ac:dyDescent="0.35">
      <c r="A15" s="142"/>
      <c r="B15" s="142"/>
      <c r="C15" s="131" t="s">
        <v>66</v>
      </c>
      <c r="D15" s="130" t="s">
        <v>69</v>
      </c>
      <c r="E15" s="134"/>
      <c r="F15" s="134"/>
      <c r="H15" s="134" t="s">
        <v>73</v>
      </c>
      <c r="I15" s="134"/>
      <c r="J15" s="243">
        <v>4</v>
      </c>
      <c r="K15" s="134" t="s">
        <v>73</v>
      </c>
      <c r="L15" s="103" t="s">
        <v>73</v>
      </c>
      <c r="M15" s="244">
        <v>10</v>
      </c>
      <c r="N15" s="134"/>
      <c r="O15" s="134"/>
      <c r="P15" s="103"/>
      <c r="Q15" s="103">
        <v>2</v>
      </c>
      <c r="R15" s="103">
        <v>1</v>
      </c>
      <c r="S15" s="103">
        <v>14</v>
      </c>
      <c r="T15" s="133">
        <v>0.15</v>
      </c>
    </row>
    <row r="16" spans="1:20" ht="141" customHeight="1" x14ac:dyDescent="0.35">
      <c r="A16" s="135">
        <v>4</v>
      </c>
      <c r="B16" s="135" t="s">
        <v>67</v>
      </c>
      <c r="C16" s="136" t="s">
        <v>77</v>
      </c>
      <c r="D16" s="130" t="s">
        <v>84</v>
      </c>
      <c r="E16" s="134" t="s">
        <v>73</v>
      </c>
      <c r="F16" s="134"/>
      <c r="G16" s="134">
        <v>5</v>
      </c>
      <c r="H16" s="134" t="s">
        <v>72</v>
      </c>
      <c r="I16" s="134"/>
      <c r="J16" s="134">
        <v>5</v>
      </c>
      <c r="K16" s="103"/>
      <c r="L16" s="103"/>
      <c r="M16" s="103"/>
      <c r="N16" s="134"/>
      <c r="O16" s="134"/>
      <c r="P16" s="103"/>
      <c r="Q16" s="103">
        <v>2</v>
      </c>
      <c r="R16" s="103"/>
      <c r="S16" s="103">
        <v>10</v>
      </c>
      <c r="T16" s="133">
        <v>0.1</v>
      </c>
    </row>
    <row r="17" spans="1:20" ht="16" thickBot="1" x14ac:dyDescent="0.4">
      <c r="A17" s="137"/>
      <c r="B17" s="137"/>
      <c r="C17" s="138"/>
      <c r="D17" s="23"/>
      <c r="E17" s="104"/>
      <c r="F17" s="102"/>
      <c r="G17" s="105"/>
      <c r="H17" s="104"/>
      <c r="I17" s="102"/>
      <c r="J17" s="105"/>
      <c r="K17" s="106"/>
      <c r="L17" s="107"/>
      <c r="M17" s="108"/>
      <c r="N17" s="109"/>
      <c r="O17" s="101"/>
      <c r="P17" s="110"/>
      <c r="Q17" s="101"/>
      <c r="R17" s="104"/>
      <c r="S17" s="111"/>
      <c r="T17" s="112"/>
    </row>
    <row r="18" spans="1:20" ht="16" thickBot="1" x14ac:dyDescent="0.4">
      <c r="A18" s="146" t="s">
        <v>41</v>
      </c>
      <c r="B18" s="147"/>
      <c r="C18" s="147"/>
      <c r="D18" s="148"/>
      <c r="E18" s="113">
        <v>7</v>
      </c>
      <c r="F18" s="114">
        <v>1</v>
      </c>
      <c r="G18" s="115">
        <f>SUM(G6:G16)</f>
        <v>34</v>
      </c>
      <c r="H18" s="113">
        <v>4</v>
      </c>
      <c r="I18" s="114">
        <v>3</v>
      </c>
      <c r="J18" s="115">
        <f>SUM(J6:J16)</f>
        <v>34</v>
      </c>
      <c r="K18" s="113">
        <v>3</v>
      </c>
      <c r="L18" s="114">
        <v>1</v>
      </c>
      <c r="M18" s="115">
        <f>SUM(M6:M16)</f>
        <v>22</v>
      </c>
      <c r="N18" s="113">
        <f>SUM(N6:N16)</f>
        <v>0</v>
      </c>
      <c r="O18" s="114">
        <v>0</v>
      </c>
      <c r="P18" s="115">
        <f>SUM(P6:P16)</f>
        <v>0</v>
      </c>
      <c r="Q18" s="114">
        <f>SUM(Q6:Q16)</f>
        <v>14</v>
      </c>
      <c r="R18" s="113">
        <f>SUM(R6:R16)</f>
        <v>5</v>
      </c>
      <c r="S18" s="116">
        <f>SUM(S6:S16)</f>
        <v>90</v>
      </c>
      <c r="T18" s="117">
        <f>SUM(T6:T16)</f>
        <v>1.0000000000000002</v>
      </c>
    </row>
    <row r="19" spans="1:20" ht="16" thickBot="1" x14ac:dyDescent="0.4">
      <c r="A19" s="149" t="s">
        <v>42</v>
      </c>
      <c r="B19" s="150"/>
      <c r="C19" s="150"/>
      <c r="D19" s="151"/>
      <c r="E19" s="152">
        <v>0.4</v>
      </c>
      <c r="F19" s="161"/>
      <c r="G19" s="162"/>
      <c r="H19" s="152">
        <v>0.4</v>
      </c>
      <c r="I19" s="161"/>
      <c r="J19" s="162"/>
      <c r="K19" s="152">
        <v>0.2</v>
      </c>
      <c r="L19" s="161"/>
      <c r="M19" s="162"/>
      <c r="N19" s="152">
        <v>0</v>
      </c>
      <c r="O19" s="161"/>
      <c r="P19" s="162"/>
      <c r="Q19" s="118"/>
      <c r="R19" s="152">
        <v>1</v>
      </c>
      <c r="S19" s="153"/>
      <c r="T19" s="119"/>
    </row>
    <row r="20" spans="1:20" ht="16" thickBot="1" x14ac:dyDescent="0.4">
      <c r="A20" s="149" t="s">
        <v>43</v>
      </c>
      <c r="B20" s="150"/>
      <c r="C20" s="150"/>
      <c r="D20" s="151"/>
      <c r="E20" s="154">
        <v>4</v>
      </c>
      <c r="F20" s="155"/>
      <c r="G20" s="156"/>
      <c r="H20" s="154">
        <v>4</v>
      </c>
      <c r="I20" s="155"/>
      <c r="J20" s="156"/>
      <c r="K20" s="157">
        <v>2</v>
      </c>
      <c r="L20" s="158"/>
      <c r="M20" s="159"/>
      <c r="N20" s="154">
        <v>0</v>
      </c>
      <c r="O20" s="155"/>
      <c r="P20" s="156"/>
      <c r="Q20" s="120"/>
      <c r="R20" s="154">
        <v>10</v>
      </c>
      <c r="S20" s="160"/>
      <c r="T20" s="121"/>
    </row>
  </sheetData>
  <mergeCells count="32">
    <mergeCell ref="A19:D19"/>
    <mergeCell ref="A20:D20"/>
    <mergeCell ref="A13:A15"/>
    <mergeCell ref="R19:S19"/>
    <mergeCell ref="E20:G20"/>
    <mergeCell ref="H20:J20"/>
    <mergeCell ref="K20:M20"/>
    <mergeCell ref="N20:P20"/>
    <mergeCell ref="R20:S20"/>
    <mergeCell ref="E19:G19"/>
    <mergeCell ref="H19:J19"/>
    <mergeCell ref="K19:M19"/>
    <mergeCell ref="N19:P19"/>
    <mergeCell ref="B13:B15"/>
    <mergeCell ref="B6:B10"/>
    <mergeCell ref="A11:A12"/>
    <mergeCell ref="B11:B12"/>
    <mergeCell ref="A6:A10"/>
    <mergeCell ref="A18:D18"/>
    <mergeCell ref="A1:T1"/>
    <mergeCell ref="A3:A5"/>
    <mergeCell ref="B3:B5"/>
    <mergeCell ref="C3:C5"/>
    <mergeCell ref="D3:D5"/>
    <mergeCell ref="E3:P3"/>
    <mergeCell ref="S3:S5"/>
    <mergeCell ref="T3:T5"/>
    <mergeCell ref="E4:G4"/>
    <mergeCell ref="H4:J4"/>
    <mergeCell ref="K4:M4"/>
    <mergeCell ref="Q3:R4"/>
    <mergeCell ref="N4:P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7E4D-941A-4F0E-BFC7-792BEDEBD172}">
  <dimension ref="A1:T18"/>
  <sheetViews>
    <sheetView zoomScale="90" zoomScaleNormal="90" workbookViewId="0">
      <selection activeCell="C20" sqref="C20"/>
    </sheetView>
  </sheetViews>
  <sheetFormatPr defaultRowHeight="14.5" x14ac:dyDescent="0.35"/>
  <cols>
    <col min="1" max="1" width="5.453125" customWidth="1"/>
    <col min="2" max="2" width="14.26953125" customWidth="1"/>
    <col min="3" max="3" width="19.7265625" customWidth="1"/>
    <col min="4" max="4" width="19.54296875" customWidth="1"/>
    <col min="5" max="20" width="6.81640625" customWidth="1"/>
  </cols>
  <sheetData>
    <row r="1" spans="1:20" ht="42" customHeight="1" x14ac:dyDescent="0.35">
      <c r="A1" s="140" t="s">
        <v>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0" ht="15" thickBot="1" x14ac:dyDescent="0.4"/>
    <row r="3" spans="1:20" ht="15" thickBot="1" x14ac:dyDescent="0.4">
      <c r="A3" s="163" t="s">
        <v>0</v>
      </c>
      <c r="B3" s="163" t="s">
        <v>1</v>
      </c>
      <c r="C3" s="166" t="s">
        <v>2</v>
      </c>
      <c r="D3" s="166" t="s">
        <v>3</v>
      </c>
      <c r="E3" s="169" t="s">
        <v>4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1"/>
      <c r="Q3" s="166" t="s">
        <v>5</v>
      </c>
      <c r="R3" s="172" t="s">
        <v>45</v>
      </c>
      <c r="S3" s="166" t="s">
        <v>6</v>
      </c>
      <c r="T3" s="166" t="s">
        <v>7</v>
      </c>
    </row>
    <row r="4" spans="1:20" ht="15" thickBot="1" x14ac:dyDescent="0.4">
      <c r="A4" s="164"/>
      <c r="B4" s="164"/>
      <c r="C4" s="167"/>
      <c r="D4" s="167"/>
      <c r="E4" s="169" t="s">
        <v>8</v>
      </c>
      <c r="F4" s="170"/>
      <c r="G4" s="171"/>
      <c r="H4" s="169" t="s">
        <v>9</v>
      </c>
      <c r="I4" s="170"/>
      <c r="J4" s="171"/>
      <c r="K4" s="169" t="s">
        <v>10</v>
      </c>
      <c r="L4" s="170"/>
      <c r="M4" s="171"/>
      <c r="N4" s="169" t="s">
        <v>11</v>
      </c>
      <c r="O4" s="170"/>
      <c r="P4" s="171"/>
      <c r="Q4" s="168"/>
      <c r="R4" s="173"/>
      <c r="S4" s="167"/>
      <c r="T4" s="167"/>
    </row>
    <row r="5" spans="1:20" ht="26.5" thickBot="1" x14ac:dyDescent="0.4">
      <c r="A5" s="165"/>
      <c r="B5" s="165"/>
      <c r="C5" s="167"/>
      <c r="D5" s="168"/>
      <c r="E5" s="56" t="s">
        <v>12</v>
      </c>
      <c r="F5" s="69" t="s">
        <v>46</v>
      </c>
      <c r="G5" s="56" t="s">
        <v>13</v>
      </c>
      <c r="H5" s="56" t="s">
        <v>12</v>
      </c>
      <c r="I5" s="69" t="s">
        <v>46</v>
      </c>
      <c r="J5" s="56" t="s">
        <v>14</v>
      </c>
      <c r="K5" s="56" t="s">
        <v>12</v>
      </c>
      <c r="L5" s="69" t="s">
        <v>46</v>
      </c>
      <c r="M5" s="56" t="s">
        <v>14</v>
      </c>
      <c r="N5" s="56" t="s">
        <v>12</v>
      </c>
      <c r="O5" s="56" t="s">
        <v>46</v>
      </c>
      <c r="P5" s="56" t="s">
        <v>14</v>
      </c>
      <c r="Q5" s="56" t="s">
        <v>15</v>
      </c>
      <c r="R5" s="174"/>
      <c r="S5" s="167"/>
      <c r="T5" s="167"/>
    </row>
    <row r="6" spans="1:20" x14ac:dyDescent="0.35">
      <c r="A6" s="164">
        <v>1</v>
      </c>
      <c r="B6" s="164"/>
      <c r="C6" s="68"/>
      <c r="D6" s="175"/>
      <c r="E6" s="178"/>
      <c r="F6" s="180"/>
      <c r="G6" s="182"/>
      <c r="H6" s="178"/>
      <c r="I6" s="184"/>
      <c r="J6" s="182"/>
      <c r="K6" s="178"/>
      <c r="L6" s="180"/>
      <c r="M6" s="182"/>
      <c r="N6" s="178"/>
      <c r="O6" s="200"/>
      <c r="P6" s="182"/>
      <c r="Q6" s="178"/>
      <c r="R6" s="202"/>
      <c r="S6" s="200"/>
      <c r="T6" s="186"/>
    </row>
    <row r="7" spans="1:20" x14ac:dyDescent="0.35">
      <c r="A7" s="164"/>
      <c r="B7" s="164"/>
      <c r="C7" s="47"/>
      <c r="D7" s="176"/>
      <c r="E7" s="179"/>
      <c r="F7" s="181"/>
      <c r="G7" s="183"/>
      <c r="H7" s="179"/>
      <c r="I7" s="185"/>
      <c r="J7" s="183"/>
      <c r="K7" s="179"/>
      <c r="L7" s="181"/>
      <c r="M7" s="183"/>
      <c r="N7" s="179"/>
      <c r="O7" s="201"/>
      <c r="P7" s="183"/>
      <c r="Q7" s="179"/>
      <c r="R7" s="203"/>
      <c r="S7" s="201"/>
      <c r="T7" s="187"/>
    </row>
    <row r="8" spans="1:20" ht="15" thickBot="1" x14ac:dyDescent="0.4">
      <c r="A8" s="164"/>
      <c r="B8" s="165"/>
      <c r="C8" s="48"/>
      <c r="D8" s="177"/>
      <c r="E8" s="179"/>
      <c r="F8" s="181"/>
      <c r="G8" s="183"/>
      <c r="H8" s="179"/>
      <c r="I8" s="185"/>
      <c r="J8" s="183"/>
      <c r="K8" s="179"/>
      <c r="L8" s="181"/>
      <c r="M8" s="183"/>
      <c r="N8" s="179"/>
      <c r="O8" s="201"/>
      <c r="P8" s="183"/>
      <c r="Q8" s="179"/>
      <c r="R8" s="203"/>
      <c r="S8" s="201"/>
      <c r="T8" s="187"/>
    </row>
    <row r="9" spans="1:20" ht="15" thickBot="1" x14ac:dyDescent="0.4">
      <c r="A9" s="163" t="s">
        <v>47</v>
      </c>
      <c r="B9" s="163"/>
      <c r="C9" s="188"/>
      <c r="D9" s="190"/>
      <c r="E9" s="191"/>
      <c r="F9" s="194"/>
      <c r="G9" s="197"/>
      <c r="H9" s="191"/>
      <c r="I9" s="194"/>
      <c r="J9" s="197"/>
      <c r="K9" s="191"/>
      <c r="L9" s="213"/>
      <c r="M9" s="197"/>
      <c r="N9" s="191"/>
      <c r="O9" s="205"/>
      <c r="P9" s="197"/>
      <c r="Q9" s="191"/>
      <c r="R9" s="202"/>
      <c r="S9" s="205"/>
      <c r="T9" s="208"/>
    </row>
    <row r="10" spans="1:20" ht="15" thickBot="1" x14ac:dyDescent="0.4">
      <c r="A10" s="164"/>
      <c r="B10" s="164"/>
      <c r="C10" s="189"/>
      <c r="D10" s="190"/>
      <c r="E10" s="192"/>
      <c r="F10" s="195"/>
      <c r="G10" s="198"/>
      <c r="H10" s="192"/>
      <c r="I10" s="195"/>
      <c r="J10" s="198"/>
      <c r="K10" s="192"/>
      <c r="L10" s="214"/>
      <c r="M10" s="198"/>
      <c r="N10" s="192"/>
      <c r="O10" s="206"/>
      <c r="P10" s="198"/>
      <c r="Q10" s="192"/>
      <c r="R10" s="203"/>
      <c r="S10" s="206"/>
      <c r="T10" s="209"/>
    </row>
    <row r="11" spans="1:20" ht="15" thickBot="1" x14ac:dyDescent="0.4">
      <c r="A11" s="164"/>
      <c r="B11" s="164"/>
      <c r="C11" s="211"/>
      <c r="D11" s="190"/>
      <c r="E11" s="192"/>
      <c r="F11" s="195"/>
      <c r="G11" s="198"/>
      <c r="H11" s="192"/>
      <c r="I11" s="195"/>
      <c r="J11" s="198"/>
      <c r="K11" s="192"/>
      <c r="L11" s="214"/>
      <c r="M11" s="198"/>
      <c r="N11" s="192"/>
      <c r="O11" s="206"/>
      <c r="P11" s="198"/>
      <c r="Q11" s="192"/>
      <c r="R11" s="203"/>
      <c r="S11" s="206"/>
      <c r="T11" s="209"/>
    </row>
    <row r="12" spans="1:20" ht="15" thickBot="1" x14ac:dyDescent="0.4">
      <c r="A12" s="164"/>
      <c r="B12" s="164"/>
      <c r="C12" s="189"/>
      <c r="D12" s="190"/>
      <c r="E12" s="192"/>
      <c r="F12" s="195"/>
      <c r="G12" s="198"/>
      <c r="H12" s="192"/>
      <c r="I12" s="195"/>
      <c r="J12" s="198"/>
      <c r="K12" s="192"/>
      <c r="L12" s="214"/>
      <c r="M12" s="198"/>
      <c r="N12" s="192"/>
      <c r="O12" s="206"/>
      <c r="P12" s="198"/>
      <c r="Q12" s="192"/>
      <c r="R12" s="203"/>
      <c r="S12" s="206"/>
      <c r="T12" s="209"/>
    </row>
    <row r="13" spans="1:20" ht="15" thickBot="1" x14ac:dyDescent="0.4">
      <c r="A13" s="164"/>
      <c r="B13" s="164"/>
      <c r="C13" s="211"/>
      <c r="D13" s="190"/>
      <c r="E13" s="192"/>
      <c r="F13" s="195"/>
      <c r="G13" s="198"/>
      <c r="H13" s="192"/>
      <c r="I13" s="195"/>
      <c r="J13" s="198"/>
      <c r="K13" s="192"/>
      <c r="L13" s="214"/>
      <c r="M13" s="198"/>
      <c r="N13" s="192"/>
      <c r="O13" s="206"/>
      <c r="P13" s="198"/>
      <c r="Q13" s="192"/>
      <c r="R13" s="203"/>
      <c r="S13" s="206"/>
      <c r="T13" s="209"/>
    </row>
    <row r="14" spans="1:20" ht="15" thickBot="1" x14ac:dyDescent="0.4">
      <c r="A14" s="165"/>
      <c r="B14" s="165"/>
      <c r="C14" s="212"/>
      <c r="D14" s="190"/>
      <c r="E14" s="193"/>
      <c r="F14" s="196"/>
      <c r="G14" s="199"/>
      <c r="H14" s="193"/>
      <c r="I14" s="196"/>
      <c r="J14" s="199"/>
      <c r="K14" s="193"/>
      <c r="L14" s="196"/>
      <c r="M14" s="199"/>
      <c r="N14" s="193"/>
      <c r="O14" s="207"/>
      <c r="P14" s="199"/>
      <c r="Q14" s="193"/>
      <c r="R14" s="204"/>
      <c r="S14" s="207"/>
      <c r="T14" s="210"/>
    </row>
    <row r="15" spans="1:20" ht="16" thickBot="1" x14ac:dyDescent="0.4">
      <c r="A15" s="20"/>
      <c r="B15" s="21"/>
      <c r="C15" s="22"/>
      <c r="D15" s="23"/>
      <c r="E15" s="12"/>
      <c r="F15" s="90"/>
      <c r="G15" s="16"/>
      <c r="H15" s="12"/>
      <c r="I15" s="72"/>
      <c r="J15" s="16"/>
      <c r="K15" s="13"/>
      <c r="L15" s="73"/>
      <c r="M15" s="17"/>
      <c r="N15" s="11"/>
      <c r="O15" s="24"/>
      <c r="P15" s="15"/>
      <c r="Q15" s="12"/>
      <c r="R15" s="74"/>
      <c r="S15" s="2"/>
      <c r="T15" s="28"/>
    </row>
    <row r="16" spans="1:20" ht="15.5" thickBot="1" x14ac:dyDescent="0.4">
      <c r="A16" s="215" t="s">
        <v>41</v>
      </c>
      <c r="B16" s="216"/>
      <c r="C16" s="216"/>
      <c r="D16" s="148"/>
      <c r="E16" s="3"/>
      <c r="F16" s="70"/>
      <c r="G16" s="25"/>
      <c r="H16" s="3"/>
      <c r="I16" s="91"/>
      <c r="J16" s="25"/>
      <c r="K16" s="3"/>
      <c r="L16" s="70"/>
      <c r="M16" s="25"/>
      <c r="N16" s="3"/>
      <c r="O16" s="1"/>
      <c r="P16" s="25"/>
      <c r="Q16" s="3"/>
      <c r="R16" s="75"/>
      <c r="S16" s="27"/>
      <c r="T16" s="57"/>
    </row>
    <row r="17" spans="1:20" ht="16" thickBot="1" x14ac:dyDescent="0.4">
      <c r="A17" s="149" t="s">
        <v>42</v>
      </c>
      <c r="B17" s="150"/>
      <c r="C17" s="150"/>
      <c r="D17" s="151"/>
      <c r="E17" s="3"/>
      <c r="F17" s="71"/>
      <c r="G17" s="19"/>
      <c r="H17" s="18"/>
      <c r="I17" s="71"/>
      <c r="J17" s="19"/>
      <c r="K17" s="18"/>
      <c r="L17" s="71"/>
      <c r="M17" s="19"/>
      <c r="N17" s="18"/>
      <c r="O17" s="26"/>
      <c r="P17" s="4"/>
      <c r="Q17" s="5"/>
      <c r="R17" s="76"/>
      <c r="S17" s="6"/>
      <c r="T17" s="7"/>
    </row>
    <row r="18" spans="1:20" ht="16" thickBot="1" x14ac:dyDescent="0.4">
      <c r="A18" s="149" t="s">
        <v>43</v>
      </c>
      <c r="B18" s="150"/>
      <c r="C18" s="150"/>
      <c r="D18" s="151"/>
      <c r="E18" s="77"/>
      <c r="F18" s="78"/>
      <c r="G18" s="79"/>
      <c r="H18" s="77"/>
      <c r="I18" s="78"/>
      <c r="J18" s="80"/>
      <c r="K18" s="81"/>
      <c r="L18" s="78"/>
      <c r="M18" s="80"/>
      <c r="N18" s="77"/>
      <c r="O18" s="82"/>
      <c r="P18" s="80"/>
      <c r="Q18" s="8"/>
      <c r="R18" s="83"/>
      <c r="S18" s="9"/>
      <c r="T18" s="10"/>
    </row>
  </sheetData>
  <mergeCells count="58">
    <mergeCell ref="A16:D16"/>
    <mergeCell ref="A17:D17"/>
    <mergeCell ref="A18:D18"/>
    <mergeCell ref="P9:P14"/>
    <mergeCell ref="Q9:Q14"/>
    <mergeCell ref="R9:R14"/>
    <mergeCell ref="S9:S14"/>
    <mergeCell ref="T9:T14"/>
    <mergeCell ref="C11:C12"/>
    <mergeCell ref="C13:C14"/>
    <mergeCell ref="J9:J14"/>
    <mergeCell ref="K9:K14"/>
    <mergeCell ref="L9:L14"/>
    <mergeCell ref="M9:M14"/>
    <mergeCell ref="N9:N14"/>
    <mergeCell ref="O9:O14"/>
    <mergeCell ref="T6:T8"/>
    <mergeCell ref="A9:A14"/>
    <mergeCell ref="B9:B14"/>
    <mergeCell ref="C9:C10"/>
    <mergeCell ref="D9:D14"/>
    <mergeCell ref="E9:E14"/>
    <mergeCell ref="F9:F14"/>
    <mergeCell ref="G9:G14"/>
    <mergeCell ref="H9:H14"/>
    <mergeCell ref="I9:I14"/>
    <mergeCell ref="N6:N8"/>
    <mergeCell ref="O6:O8"/>
    <mergeCell ref="P6:P8"/>
    <mergeCell ref="Q6:Q8"/>
    <mergeCell ref="R6:R8"/>
    <mergeCell ref="S6:S8"/>
    <mergeCell ref="M6:M8"/>
    <mergeCell ref="E4:G4"/>
    <mergeCell ref="H4:J4"/>
    <mergeCell ref="K4:M4"/>
    <mergeCell ref="N4:P4"/>
    <mergeCell ref="G6:G8"/>
    <mergeCell ref="H6:H8"/>
    <mergeCell ref="I6:I8"/>
    <mergeCell ref="J6:J8"/>
    <mergeCell ref="K6:K8"/>
    <mergeCell ref="L6:L8"/>
    <mergeCell ref="B6:B8"/>
    <mergeCell ref="A6:A8"/>
    <mergeCell ref="D6:D8"/>
    <mergeCell ref="E6:E8"/>
    <mergeCell ref="F6:F8"/>
    <mergeCell ref="A1:T1"/>
    <mergeCell ref="A3:A5"/>
    <mergeCell ref="B3:B5"/>
    <mergeCell ref="C3:C5"/>
    <mergeCell ref="D3:D5"/>
    <mergeCell ref="E3:P3"/>
    <mergeCell ref="Q3:Q4"/>
    <mergeCell ref="R3:R5"/>
    <mergeCell ref="S3:S5"/>
    <mergeCell ref="T3:T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CA59-8873-4B5E-B8D1-4F9916C084F0}">
  <dimension ref="A1:T25"/>
  <sheetViews>
    <sheetView zoomScale="120" zoomScaleNormal="120" workbookViewId="0">
      <selection sqref="A1:T1"/>
    </sheetView>
  </sheetViews>
  <sheetFormatPr defaultRowHeight="14.5" x14ac:dyDescent="0.35"/>
  <cols>
    <col min="1" max="1" width="2.81640625" customWidth="1"/>
    <col min="2" max="2" width="13.54296875" customWidth="1"/>
    <col min="3" max="3" width="17.81640625" customWidth="1"/>
    <col min="4" max="4" width="13.453125" customWidth="1"/>
    <col min="5" max="5" width="3.81640625" customWidth="1"/>
    <col min="6" max="6" width="6.1796875" customWidth="1"/>
    <col min="7" max="7" width="5.453125" customWidth="1"/>
    <col min="8" max="8" width="3.81640625" customWidth="1"/>
    <col min="9" max="9" width="6.453125" customWidth="1"/>
    <col min="10" max="10" width="6.26953125" customWidth="1"/>
    <col min="11" max="11" width="3.81640625" customWidth="1"/>
    <col min="12" max="12" width="6.453125" customWidth="1"/>
    <col min="13" max="13" width="5.81640625" customWidth="1"/>
    <col min="14" max="14" width="3.81640625" customWidth="1"/>
    <col min="15" max="15" width="6.1796875" customWidth="1"/>
    <col min="16" max="16" width="5.81640625" customWidth="1"/>
    <col min="17" max="17" width="5.453125" customWidth="1"/>
    <col min="18" max="18" width="6.1796875" customWidth="1"/>
    <col min="19" max="19" width="6" customWidth="1"/>
    <col min="20" max="20" width="6.1796875" customWidth="1"/>
  </cols>
  <sheetData>
    <row r="1" spans="1:20" ht="37.5" customHeight="1" x14ac:dyDescent="0.35">
      <c r="A1" s="140" t="s">
        <v>48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0" ht="15" thickBot="1" x14ac:dyDescent="0.4"/>
    <row r="3" spans="1:20" ht="15" thickBot="1" x14ac:dyDescent="0.4">
      <c r="A3" s="163" t="s">
        <v>0</v>
      </c>
      <c r="B3" s="163" t="s">
        <v>1</v>
      </c>
      <c r="C3" s="166" t="s">
        <v>2</v>
      </c>
      <c r="D3" s="166" t="s">
        <v>3</v>
      </c>
      <c r="E3" s="169" t="s">
        <v>4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1"/>
      <c r="Q3" s="166" t="s">
        <v>5</v>
      </c>
      <c r="R3" s="166" t="s">
        <v>45</v>
      </c>
      <c r="S3" s="166" t="s">
        <v>6</v>
      </c>
      <c r="T3" s="166" t="s">
        <v>7</v>
      </c>
    </row>
    <row r="4" spans="1:20" ht="32.5" customHeight="1" thickBot="1" x14ac:dyDescent="0.4">
      <c r="A4" s="164"/>
      <c r="B4" s="164"/>
      <c r="C4" s="167"/>
      <c r="D4" s="167"/>
      <c r="E4" s="169" t="s">
        <v>8</v>
      </c>
      <c r="F4" s="170"/>
      <c r="G4" s="171"/>
      <c r="H4" s="169" t="s">
        <v>9</v>
      </c>
      <c r="I4" s="170"/>
      <c r="J4" s="171"/>
      <c r="K4" s="169" t="s">
        <v>10</v>
      </c>
      <c r="L4" s="170"/>
      <c r="M4" s="171"/>
      <c r="N4" s="169" t="s">
        <v>11</v>
      </c>
      <c r="O4" s="170"/>
      <c r="P4" s="171"/>
      <c r="Q4" s="168"/>
      <c r="R4" s="167"/>
      <c r="S4" s="167"/>
      <c r="T4" s="167"/>
    </row>
    <row r="5" spans="1:20" ht="39.5" thickBot="1" x14ac:dyDescent="0.4">
      <c r="A5" s="165"/>
      <c r="B5" s="165"/>
      <c r="C5" s="167"/>
      <c r="D5" s="168"/>
      <c r="E5" s="56" t="s">
        <v>12</v>
      </c>
      <c r="F5" s="56" t="s">
        <v>46</v>
      </c>
      <c r="G5" s="56" t="s">
        <v>13</v>
      </c>
      <c r="H5" s="56" t="s">
        <v>12</v>
      </c>
      <c r="I5" s="56" t="s">
        <v>46</v>
      </c>
      <c r="J5" s="56" t="s">
        <v>14</v>
      </c>
      <c r="K5" s="56" t="s">
        <v>12</v>
      </c>
      <c r="L5" s="56" t="s">
        <v>46</v>
      </c>
      <c r="M5" s="56" t="s">
        <v>14</v>
      </c>
      <c r="N5" s="56" t="s">
        <v>12</v>
      </c>
      <c r="O5" s="56" t="s">
        <v>46</v>
      </c>
      <c r="P5" s="56" t="s">
        <v>14</v>
      </c>
      <c r="Q5" s="56" t="s">
        <v>15</v>
      </c>
      <c r="R5" s="168"/>
      <c r="S5" s="167"/>
      <c r="T5" s="167"/>
    </row>
    <row r="6" spans="1:20" ht="57.75" customHeight="1" thickBot="1" x14ac:dyDescent="0.4">
      <c r="A6" s="84"/>
      <c r="B6" s="163" t="s">
        <v>16</v>
      </c>
      <c r="C6" s="67" t="s">
        <v>17</v>
      </c>
      <c r="D6" s="93" t="s">
        <v>18</v>
      </c>
      <c r="E6" s="38"/>
      <c r="F6" s="39"/>
      <c r="G6" s="40"/>
      <c r="H6" s="41"/>
      <c r="I6" s="39"/>
      <c r="J6" s="40"/>
      <c r="K6" s="38">
        <v>2</v>
      </c>
      <c r="L6" s="39">
        <v>1</v>
      </c>
      <c r="M6" s="42">
        <v>15</v>
      </c>
      <c r="N6" s="41"/>
      <c r="O6" s="39"/>
      <c r="P6" s="40"/>
      <c r="Q6" s="38">
        <v>2</v>
      </c>
      <c r="R6" s="43">
        <v>1</v>
      </c>
      <c r="S6" s="44">
        <v>15</v>
      </c>
      <c r="T6" s="45">
        <f>Q6/Q23</f>
        <v>0.18181818181818182</v>
      </c>
    </row>
    <row r="7" spans="1:20" ht="54" customHeight="1" x14ac:dyDescent="0.35">
      <c r="A7" s="164">
        <v>1</v>
      </c>
      <c r="B7" s="164"/>
      <c r="C7" s="46" t="s">
        <v>19</v>
      </c>
      <c r="D7" s="175" t="s">
        <v>20</v>
      </c>
      <c r="E7" s="178"/>
      <c r="F7" s="217"/>
      <c r="G7" s="182"/>
      <c r="H7" s="178">
        <v>2</v>
      </c>
      <c r="I7" s="240">
        <v>2</v>
      </c>
      <c r="J7" s="182">
        <v>10</v>
      </c>
      <c r="K7" s="178"/>
      <c r="L7" s="217"/>
      <c r="M7" s="182"/>
      <c r="N7" s="178"/>
      <c r="O7" s="200"/>
      <c r="P7" s="182"/>
      <c r="Q7" s="178">
        <v>2</v>
      </c>
      <c r="R7" s="232">
        <v>2</v>
      </c>
      <c r="S7" s="200">
        <f>G7+J7</f>
        <v>10</v>
      </c>
      <c r="T7" s="186">
        <f>Q7/Q23</f>
        <v>0.18181818181818182</v>
      </c>
    </row>
    <row r="8" spans="1:20" x14ac:dyDescent="0.35">
      <c r="A8" s="164"/>
      <c r="B8" s="164"/>
      <c r="C8" s="47" t="s">
        <v>21</v>
      </c>
      <c r="D8" s="176"/>
      <c r="E8" s="179"/>
      <c r="F8" s="218"/>
      <c r="G8" s="183"/>
      <c r="H8" s="179"/>
      <c r="I8" s="241"/>
      <c r="J8" s="183"/>
      <c r="K8" s="179"/>
      <c r="L8" s="218"/>
      <c r="M8" s="183"/>
      <c r="N8" s="179"/>
      <c r="O8" s="201"/>
      <c r="P8" s="183"/>
      <c r="Q8" s="179"/>
      <c r="R8" s="233"/>
      <c r="S8" s="201"/>
      <c r="T8" s="187"/>
    </row>
    <row r="9" spans="1:20" ht="21.65" customHeight="1" thickBot="1" x14ac:dyDescent="0.4">
      <c r="A9" s="164"/>
      <c r="B9" s="165"/>
      <c r="C9" s="48" t="s">
        <v>22</v>
      </c>
      <c r="D9" s="177"/>
      <c r="E9" s="221"/>
      <c r="F9" s="219"/>
      <c r="G9" s="220"/>
      <c r="H9" s="221"/>
      <c r="I9" s="242"/>
      <c r="J9" s="220"/>
      <c r="K9" s="221"/>
      <c r="L9" s="219"/>
      <c r="M9" s="220"/>
      <c r="N9" s="221"/>
      <c r="O9" s="222"/>
      <c r="P9" s="220"/>
      <c r="Q9" s="221"/>
      <c r="R9" s="234"/>
      <c r="S9" s="222"/>
      <c r="T9" s="229"/>
    </row>
    <row r="10" spans="1:20" ht="15" thickBot="1" x14ac:dyDescent="0.4">
      <c r="A10" s="163">
        <v>2</v>
      </c>
      <c r="B10" s="163" t="s">
        <v>23</v>
      </c>
      <c r="C10" s="188" t="s">
        <v>24</v>
      </c>
      <c r="D10" s="190" t="s">
        <v>25</v>
      </c>
      <c r="E10" s="225">
        <v>1</v>
      </c>
      <c r="F10" s="223">
        <v>1</v>
      </c>
      <c r="G10" s="227">
        <v>5</v>
      </c>
      <c r="H10" s="225">
        <v>1</v>
      </c>
      <c r="I10" s="223">
        <v>1</v>
      </c>
      <c r="J10" s="227">
        <v>10</v>
      </c>
      <c r="K10" s="225"/>
      <c r="L10" s="230"/>
      <c r="M10" s="227"/>
      <c r="N10" s="225"/>
      <c r="O10" s="235"/>
      <c r="P10" s="227"/>
      <c r="Q10" s="225">
        <v>2</v>
      </c>
      <c r="R10" s="232">
        <v>2</v>
      </c>
      <c r="S10" s="235">
        <f>G10+J10+M10</f>
        <v>15</v>
      </c>
      <c r="T10" s="228">
        <f>Q10/Q23</f>
        <v>0.18181818181818182</v>
      </c>
    </row>
    <row r="11" spans="1:20" ht="15" thickBot="1" x14ac:dyDescent="0.4">
      <c r="A11" s="164"/>
      <c r="B11" s="164"/>
      <c r="C11" s="189"/>
      <c r="D11" s="190"/>
      <c r="E11" s="192"/>
      <c r="F11" s="226"/>
      <c r="G11" s="198"/>
      <c r="H11" s="192"/>
      <c r="I11" s="224"/>
      <c r="J11" s="198"/>
      <c r="K11" s="192"/>
      <c r="L11" s="231"/>
      <c r="M11" s="198"/>
      <c r="N11" s="192"/>
      <c r="O11" s="206"/>
      <c r="P11" s="198"/>
      <c r="Q11" s="192"/>
      <c r="R11" s="233"/>
      <c r="S11" s="206"/>
      <c r="T11" s="209"/>
    </row>
    <row r="12" spans="1:20" ht="15" thickBot="1" x14ac:dyDescent="0.4">
      <c r="A12" s="164"/>
      <c r="B12" s="164"/>
      <c r="C12" s="211" t="s">
        <v>26</v>
      </c>
      <c r="D12" s="190"/>
      <c r="E12" s="192"/>
      <c r="F12" s="226"/>
      <c r="G12" s="198"/>
      <c r="H12" s="192"/>
      <c r="I12" s="224"/>
      <c r="J12" s="198"/>
      <c r="K12" s="192"/>
      <c r="L12" s="231"/>
      <c r="M12" s="198"/>
      <c r="N12" s="192"/>
      <c r="O12" s="206"/>
      <c r="P12" s="198"/>
      <c r="Q12" s="192"/>
      <c r="R12" s="233"/>
      <c r="S12" s="206"/>
      <c r="T12" s="209"/>
    </row>
    <row r="13" spans="1:20" ht="15" thickBot="1" x14ac:dyDescent="0.4">
      <c r="A13" s="164"/>
      <c r="B13" s="164"/>
      <c r="C13" s="189"/>
      <c r="D13" s="190"/>
      <c r="E13" s="192"/>
      <c r="F13" s="226"/>
      <c r="G13" s="198"/>
      <c r="H13" s="192"/>
      <c r="I13" s="224"/>
      <c r="J13" s="198"/>
      <c r="K13" s="192"/>
      <c r="L13" s="231"/>
      <c r="M13" s="198"/>
      <c r="N13" s="192"/>
      <c r="O13" s="206"/>
      <c r="P13" s="198"/>
      <c r="Q13" s="192"/>
      <c r="R13" s="233"/>
      <c r="S13" s="206"/>
      <c r="T13" s="209"/>
    </row>
    <row r="14" spans="1:20" ht="15" thickBot="1" x14ac:dyDescent="0.4">
      <c r="A14" s="164"/>
      <c r="B14" s="164"/>
      <c r="C14" s="211" t="s">
        <v>27</v>
      </c>
      <c r="D14" s="190"/>
      <c r="E14" s="192"/>
      <c r="F14" s="226"/>
      <c r="G14" s="198"/>
      <c r="H14" s="192"/>
      <c r="I14" s="224"/>
      <c r="J14" s="198"/>
      <c r="K14" s="192"/>
      <c r="L14" s="231"/>
      <c r="M14" s="198"/>
      <c r="N14" s="192"/>
      <c r="O14" s="206"/>
      <c r="P14" s="198"/>
      <c r="Q14" s="192"/>
      <c r="R14" s="233"/>
      <c r="S14" s="206"/>
      <c r="T14" s="209"/>
    </row>
    <row r="15" spans="1:20" ht="12.65" customHeight="1" thickBot="1" x14ac:dyDescent="0.4">
      <c r="A15" s="165"/>
      <c r="B15" s="165"/>
      <c r="C15" s="212"/>
      <c r="D15" s="190"/>
      <c r="E15" s="192"/>
      <c r="F15" s="226"/>
      <c r="G15" s="198"/>
      <c r="H15" s="192"/>
      <c r="I15" s="224"/>
      <c r="J15" s="198"/>
      <c r="K15" s="192"/>
      <c r="L15" s="224"/>
      <c r="M15" s="198"/>
      <c r="N15" s="192"/>
      <c r="O15" s="206"/>
      <c r="P15" s="198"/>
      <c r="Q15" s="192"/>
      <c r="R15" s="223"/>
      <c r="S15" s="206"/>
      <c r="T15" s="209"/>
    </row>
    <row r="16" spans="1:20" s="35" customFormat="1" ht="57.65" customHeight="1" thickBot="1" x14ac:dyDescent="0.4">
      <c r="A16" s="163">
        <v>3</v>
      </c>
      <c r="B16" s="163" t="s">
        <v>28</v>
      </c>
      <c r="C16" s="49" t="s">
        <v>29</v>
      </c>
      <c r="D16" s="92" t="s">
        <v>30</v>
      </c>
      <c r="E16" s="50"/>
      <c r="F16" s="34"/>
      <c r="G16" s="51"/>
      <c r="H16" s="50">
        <v>1</v>
      </c>
      <c r="I16" s="34">
        <v>1</v>
      </c>
      <c r="J16" s="51">
        <v>7</v>
      </c>
      <c r="K16" s="52"/>
      <c r="L16" s="34"/>
      <c r="M16" s="51"/>
      <c r="N16" s="52"/>
      <c r="O16" s="53"/>
      <c r="P16" s="51"/>
      <c r="Q16" s="52">
        <v>1</v>
      </c>
      <c r="R16" s="34">
        <v>1</v>
      </c>
      <c r="S16" s="33">
        <v>7</v>
      </c>
      <c r="T16" s="54">
        <f>Q16/Q23</f>
        <v>9.0909090909090912E-2</v>
      </c>
    </row>
    <row r="17" spans="1:20" ht="43.5" customHeight="1" thickBot="1" x14ac:dyDescent="0.4">
      <c r="A17" s="164"/>
      <c r="B17" s="164"/>
      <c r="C17" s="46" t="s">
        <v>31</v>
      </c>
      <c r="D17" s="46" t="s">
        <v>32</v>
      </c>
      <c r="E17" s="59"/>
      <c r="F17" s="60"/>
      <c r="G17" s="59"/>
      <c r="H17" s="59"/>
      <c r="I17" s="58"/>
      <c r="J17" s="59"/>
      <c r="K17" s="59"/>
      <c r="L17" s="58"/>
      <c r="M17" s="59"/>
      <c r="N17" s="59">
        <v>1</v>
      </c>
      <c r="O17" s="58">
        <v>1</v>
      </c>
      <c r="P17" s="59">
        <v>10</v>
      </c>
      <c r="Q17" s="59">
        <v>1</v>
      </c>
      <c r="R17" s="58">
        <v>1</v>
      </c>
      <c r="S17" s="59">
        <f>G17+J17+M17+P17</f>
        <v>10</v>
      </c>
      <c r="T17" s="61">
        <f>Q17/Q23</f>
        <v>9.0909090909090912E-2</v>
      </c>
    </row>
    <row r="18" spans="1:20" ht="44.15" customHeight="1" thickBot="1" x14ac:dyDescent="0.4">
      <c r="A18" s="164"/>
      <c r="B18" s="164"/>
      <c r="C18" s="47" t="s">
        <v>33</v>
      </c>
      <c r="D18" s="93" t="s">
        <v>34</v>
      </c>
      <c r="E18" s="55"/>
      <c r="F18" s="36"/>
      <c r="G18" s="55"/>
      <c r="H18" s="55"/>
      <c r="I18" s="37"/>
      <c r="J18" s="55"/>
      <c r="K18" s="236">
        <v>1</v>
      </c>
      <c r="L18" s="58">
        <v>0.5</v>
      </c>
      <c r="M18" s="59">
        <v>6</v>
      </c>
      <c r="N18" s="55"/>
      <c r="O18" s="58"/>
      <c r="P18" s="59"/>
      <c r="Q18" s="236">
        <v>1</v>
      </c>
      <c r="R18" s="58">
        <v>0.5</v>
      </c>
      <c r="S18" s="59">
        <v>6</v>
      </c>
      <c r="T18" s="238">
        <f>Q18/Q23</f>
        <v>9.0909090909090912E-2</v>
      </c>
    </row>
    <row r="19" spans="1:20" ht="44.15" customHeight="1" thickBot="1" x14ac:dyDescent="0.4">
      <c r="A19" s="164"/>
      <c r="B19" s="164"/>
      <c r="C19" s="189" t="s">
        <v>35</v>
      </c>
      <c r="D19" s="93" t="s">
        <v>36</v>
      </c>
      <c r="E19" s="55"/>
      <c r="F19" s="36"/>
      <c r="G19" s="55"/>
      <c r="H19" s="55"/>
      <c r="I19" s="37"/>
      <c r="J19" s="55"/>
      <c r="K19" s="237"/>
      <c r="L19" s="58">
        <v>0.5</v>
      </c>
      <c r="M19" s="59">
        <v>6</v>
      </c>
      <c r="N19" s="66"/>
      <c r="O19" s="58"/>
      <c r="P19" s="59"/>
      <c r="Q19" s="237"/>
      <c r="R19" s="58">
        <v>0.5</v>
      </c>
      <c r="S19" s="59">
        <v>6</v>
      </c>
      <c r="T19" s="239"/>
    </row>
    <row r="20" spans="1:20" ht="100.5" customHeight="1" thickBot="1" x14ac:dyDescent="0.4">
      <c r="A20" s="164"/>
      <c r="B20" s="165"/>
      <c r="C20" s="212"/>
      <c r="D20" s="93" t="s">
        <v>37</v>
      </c>
      <c r="E20" s="59"/>
      <c r="F20" s="60"/>
      <c r="G20" s="59"/>
      <c r="H20" s="59"/>
      <c r="I20" s="58"/>
      <c r="J20" s="59"/>
      <c r="K20" s="59">
        <v>1</v>
      </c>
      <c r="L20" s="58">
        <v>1</v>
      </c>
      <c r="M20" s="59">
        <v>15</v>
      </c>
      <c r="N20" s="59"/>
      <c r="O20" s="58"/>
      <c r="P20" s="59"/>
      <c r="Q20" s="59">
        <v>1</v>
      </c>
      <c r="R20" s="58">
        <v>1</v>
      </c>
      <c r="S20" s="59">
        <v>15</v>
      </c>
      <c r="T20" s="61">
        <f>Q20/Q23</f>
        <v>9.0909090909090912E-2</v>
      </c>
    </row>
    <row r="21" spans="1:20" ht="32.5" customHeight="1" thickBot="1" x14ac:dyDescent="0.4">
      <c r="A21" s="85"/>
      <c r="B21" s="62" t="s">
        <v>38</v>
      </c>
      <c r="C21" s="64" t="s">
        <v>39</v>
      </c>
      <c r="D21" s="65" t="s">
        <v>40</v>
      </c>
      <c r="E21" s="63"/>
      <c r="F21" s="96"/>
      <c r="G21" s="88"/>
      <c r="H21" s="87">
        <v>1</v>
      </c>
      <c r="I21" s="96">
        <v>1</v>
      </c>
      <c r="J21" s="88">
        <v>6</v>
      </c>
      <c r="K21" s="87"/>
      <c r="L21" s="89"/>
      <c r="M21" s="88"/>
      <c r="N21" s="87"/>
      <c r="O21" s="89"/>
      <c r="P21" s="88"/>
      <c r="Q21" s="87">
        <v>1</v>
      </c>
      <c r="R21" s="96">
        <v>1</v>
      </c>
      <c r="S21" s="88">
        <v>6</v>
      </c>
      <c r="T21" s="86">
        <f>Q21/Q23</f>
        <v>9.0909090909090912E-2</v>
      </c>
    </row>
    <row r="22" spans="1:20" ht="16" thickBot="1" x14ac:dyDescent="0.4">
      <c r="A22" s="20"/>
      <c r="B22" s="21"/>
      <c r="C22" s="22"/>
      <c r="D22" s="23"/>
      <c r="E22" s="12"/>
      <c r="F22" s="95"/>
      <c r="G22" s="16"/>
      <c r="H22" s="12"/>
      <c r="I22" s="97"/>
      <c r="J22" s="16"/>
      <c r="K22" s="13"/>
      <c r="L22" s="14"/>
      <c r="M22" s="17"/>
      <c r="N22" s="11"/>
      <c r="O22" s="24"/>
      <c r="P22" s="15"/>
      <c r="Q22" s="12"/>
      <c r="R22" s="29"/>
      <c r="S22" s="2"/>
      <c r="T22" s="28"/>
    </row>
    <row r="23" spans="1:20" ht="15.5" thickBot="1" x14ac:dyDescent="0.4">
      <c r="A23" s="215" t="s">
        <v>41</v>
      </c>
      <c r="B23" s="216"/>
      <c r="C23" s="216"/>
      <c r="D23" s="148"/>
      <c r="E23" s="3">
        <f>SUM(E6:E21)</f>
        <v>1</v>
      </c>
      <c r="F23" s="1"/>
      <c r="G23" s="25">
        <f>SUM(G6:G21)</f>
        <v>5</v>
      </c>
      <c r="H23" s="3">
        <f>SUM(H6:H21)</f>
        <v>5</v>
      </c>
      <c r="I23" s="94"/>
      <c r="J23" s="25">
        <f>SUM(J6:J21)</f>
        <v>33</v>
      </c>
      <c r="K23" s="3">
        <f>SUM(K6:K21)</f>
        <v>4</v>
      </c>
      <c r="L23" s="1"/>
      <c r="M23" s="25">
        <f>SUM(M6:M21)</f>
        <v>42</v>
      </c>
      <c r="N23" s="3">
        <f>SUM(N6:N21)</f>
        <v>1</v>
      </c>
      <c r="O23" s="1"/>
      <c r="P23" s="25">
        <f>SUM(P6:P21)</f>
        <v>10</v>
      </c>
      <c r="Q23" s="3">
        <f>SUM(Q6:Q21)</f>
        <v>11</v>
      </c>
      <c r="R23" s="30"/>
      <c r="S23" s="27">
        <f>SUM(S6:S21)</f>
        <v>90</v>
      </c>
      <c r="T23" s="57">
        <f>SUM(T6:T21)</f>
        <v>1</v>
      </c>
    </row>
    <row r="24" spans="1:20" ht="16" thickBot="1" x14ac:dyDescent="0.4">
      <c r="A24" s="149" t="s">
        <v>42</v>
      </c>
      <c r="B24" s="150"/>
      <c r="C24" s="150"/>
      <c r="D24" s="151"/>
      <c r="E24" s="3"/>
      <c r="F24" s="26">
        <f>F25/10</f>
        <v>0.1</v>
      </c>
      <c r="G24" s="19"/>
      <c r="H24" s="18"/>
      <c r="I24" s="26">
        <f>I25/10</f>
        <v>0.5</v>
      </c>
      <c r="J24" s="19"/>
      <c r="K24" s="18"/>
      <c r="L24" s="26">
        <f>L25/10</f>
        <v>0.3</v>
      </c>
      <c r="M24" s="19"/>
      <c r="N24" s="18"/>
      <c r="O24" s="26">
        <f>O25/10</f>
        <v>0.1</v>
      </c>
      <c r="P24" s="4"/>
      <c r="Q24" s="5"/>
      <c r="R24" s="32">
        <v>1</v>
      </c>
      <c r="S24" s="6"/>
      <c r="T24" s="7"/>
    </row>
    <row r="25" spans="1:20" ht="16" thickBot="1" x14ac:dyDescent="0.4">
      <c r="A25" s="149" t="s">
        <v>43</v>
      </c>
      <c r="B25" s="150"/>
      <c r="C25" s="150"/>
      <c r="D25" s="151"/>
      <c r="E25" s="77"/>
      <c r="F25" s="82">
        <f>SUM(F6:F22)</f>
        <v>1</v>
      </c>
      <c r="G25" s="79"/>
      <c r="H25" s="77"/>
      <c r="I25" s="82">
        <f>SUM(I6:I22)</f>
        <v>5</v>
      </c>
      <c r="J25" s="80"/>
      <c r="K25" s="81"/>
      <c r="L25" s="82">
        <f>SUM(L6:L22)</f>
        <v>3</v>
      </c>
      <c r="M25" s="80"/>
      <c r="N25" s="77"/>
      <c r="O25" s="82">
        <f>SUM(O6:O22)</f>
        <v>1</v>
      </c>
      <c r="P25" s="80"/>
      <c r="Q25" s="8"/>
      <c r="R25" s="31">
        <f>SUM(R6:R21)</f>
        <v>10</v>
      </c>
      <c r="S25" s="9"/>
      <c r="T25" s="10"/>
    </row>
  </sheetData>
  <mergeCells count="64">
    <mergeCell ref="A1:T1"/>
    <mergeCell ref="C10:C11"/>
    <mergeCell ref="C12:C13"/>
    <mergeCell ref="C14:C15"/>
    <mergeCell ref="C19:C20"/>
    <mergeCell ref="Q18:Q19"/>
    <mergeCell ref="T18:T19"/>
    <mergeCell ref="K18:K19"/>
    <mergeCell ref="A16:A20"/>
    <mergeCell ref="B16:B20"/>
    <mergeCell ref="I7:I9"/>
    <mergeCell ref="J7:J9"/>
    <mergeCell ref="K7:K9"/>
    <mergeCell ref="L7:L9"/>
    <mergeCell ref="M7:M9"/>
    <mergeCell ref="N7:N9"/>
    <mergeCell ref="T10:T15"/>
    <mergeCell ref="Q7:Q9"/>
    <mergeCell ref="S7:S9"/>
    <mergeCell ref="T7:T9"/>
    <mergeCell ref="J10:J15"/>
    <mergeCell ref="K10:K15"/>
    <mergeCell ref="L10:L15"/>
    <mergeCell ref="M10:M15"/>
    <mergeCell ref="N10:N15"/>
    <mergeCell ref="R7:R9"/>
    <mergeCell ref="R10:R15"/>
    <mergeCell ref="P10:P15"/>
    <mergeCell ref="Q10:Q15"/>
    <mergeCell ref="S10:S15"/>
    <mergeCell ref="O10:O15"/>
    <mergeCell ref="I10:I15"/>
    <mergeCell ref="D10:D15"/>
    <mergeCell ref="E10:E15"/>
    <mergeCell ref="F10:F15"/>
    <mergeCell ref="G10:G15"/>
    <mergeCell ref="H10:H15"/>
    <mergeCell ref="A7:A9"/>
    <mergeCell ref="A10:A15"/>
    <mergeCell ref="B10:B15"/>
    <mergeCell ref="D7:D9"/>
    <mergeCell ref="E7:E9"/>
    <mergeCell ref="B3:B5"/>
    <mergeCell ref="C3:C5"/>
    <mergeCell ref="D3:D5"/>
    <mergeCell ref="E3:P3"/>
    <mergeCell ref="P7:P9"/>
    <mergeCell ref="O7:O9"/>
    <mergeCell ref="A24:D24"/>
    <mergeCell ref="A25:D25"/>
    <mergeCell ref="A23:D23"/>
    <mergeCell ref="S3:S5"/>
    <mergeCell ref="T3:T5"/>
    <mergeCell ref="E4:G4"/>
    <mergeCell ref="H4:J4"/>
    <mergeCell ref="K4:M4"/>
    <mergeCell ref="N4:P4"/>
    <mergeCell ref="Q3:Q4"/>
    <mergeCell ref="R3:R5"/>
    <mergeCell ref="F7:F9"/>
    <mergeCell ref="G7:G9"/>
    <mergeCell ref="H7:H9"/>
    <mergeCell ref="B6:B9"/>
    <mergeCell ref="A3:A5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Bước 123456789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VnTeach.Com</dc:creator>
  <cp:keywords>Website VnTeach.Com</cp:keywords>
  <dc:description/>
  <cp:revision/>
  <dcterms:created xsi:type="dcterms:W3CDTF">2020-11-17T06:47:42Z</dcterms:created>
  <dcterms:modified xsi:type="dcterms:W3CDTF">2021-11-07T15:22:03Z</dcterms:modified>
  <cp:category/>
  <cp:contentStatus/>
</cp:coreProperties>
</file>