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E:\CHAU 2\Important_Doc\2021-2022\DANH SACH_DIEM\"/>
    </mc:Choice>
  </mc:AlternateContent>
  <bookViews>
    <workbookView xWindow="0" yWindow="0" windowWidth="20490" windowHeight="7620"/>
  </bookViews>
  <sheets>
    <sheet name="NguVan" sheetId="1" r:id="rId1"/>
  </sheets>
  <calcPr calcId="162913"/>
</workbook>
</file>

<file path=xl/calcChain.xml><?xml version="1.0" encoding="utf-8"?>
<calcChain xmlns="http://schemas.openxmlformats.org/spreadsheetml/2006/main">
  <c r="Y38" i="1" l="1"/>
  <c r="AA38" i="1" s="1"/>
  <c r="Y39" i="1"/>
  <c r="AA39" i="1" s="1"/>
  <c r="Z39" i="1"/>
  <c r="Y42" i="1"/>
  <c r="AA42" i="1" s="1"/>
  <c r="Y43" i="1"/>
  <c r="AA43" i="1" s="1"/>
  <c r="Z43" i="1"/>
  <c r="AC45" i="1"/>
  <c r="B45" i="1"/>
  <c r="Y45" i="1" s="1"/>
  <c r="AA45" i="1" s="1"/>
  <c r="AC44" i="1"/>
  <c r="B44" i="1"/>
  <c r="Z44" i="1" s="1"/>
  <c r="AC43" i="1"/>
  <c r="B43" i="1"/>
  <c r="AC42" i="1"/>
  <c r="B42" i="1"/>
  <c r="Z42" i="1" s="1"/>
  <c r="AC41" i="1"/>
  <c r="B41" i="1"/>
  <c r="Y41" i="1" s="1"/>
  <c r="AA41" i="1" s="1"/>
  <c r="AC40" i="1"/>
  <c r="B40" i="1"/>
  <c r="Y40" i="1" s="1"/>
  <c r="AA40" i="1" s="1"/>
  <c r="AC39" i="1"/>
  <c r="B39" i="1"/>
  <c r="AC38" i="1"/>
  <c r="B38" i="1"/>
  <c r="Z38" i="1" s="1"/>
  <c r="AC37" i="1"/>
  <c r="B37" i="1"/>
  <c r="Y37" i="1" s="1"/>
  <c r="AA37" i="1" s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AC7" i="1"/>
  <c r="AA7" i="1"/>
  <c r="Y7" i="1"/>
  <c r="B7" i="1"/>
  <c r="Z7" i="1" s="1"/>
  <c r="Z40" i="1" l="1"/>
  <c r="Z45" i="1"/>
  <c r="Y44" i="1"/>
  <c r="AA44" i="1" s="1"/>
  <c r="Z41" i="1"/>
  <c r="Z37" i="1"/>
</calcChain>
</file>

<file path=xl/sharedStrings.xml><?xml version="1.0" encoding="utf-8"?>
<sst xmlns="http://schemas.openxmlformats.org/spreadsheetml/2006/main" count="76" uniqueCount="74">
  <si>
    <t>Chăm chỉ, có cố gắng.</t>
  </si>
  <si>
    <t>Tiếp thu nhanh, có cố gắng.</t>
  </si>
  <si>
    <t>Tập trung, tích cực, có nhiều nỗ lực</t>
  </si>
  <si>
    <t>Chăm chỉ, tập trung, có nhiều cố gắng</t>
  </si>
  <si>
    <t>TẬP ĐOÀN GIÁO DỤC QUỐC TẾ NAM VIỆT</t>
  </si>
  <si>
    <t>BẢNG ĐÁNH GIÁ MÔN NGỮ VĂN LỚP 9A1-1</t>
  </si>
  <si>
    <t>SỞ GIÁO DỤC &amp; ĐÀO TẠO TP. HỒ CHÍ MINH</t>
  </si>
  <si>
    <t>Họ và tên</t>
  </si>
  <si>
    <t>Mã học sinh</t>
  </si>
  <si>
    <t>Ngày sinh</t>
  </si>
  <si>
    <t>Nhận xét đợt</t>
  </si>
  <si>
    <t>Nhận xét HK</t>
  </si>
  <si>
    <t>Nhận xét CN</t>
  </si>
  <si>
    <t>790007A41808730</t>
  </si>
  <si>
    <t>02/07/2007</t>
  </si>
  <si>
    <t>790007A41808848</t>
  </si>
  <si>
    <t>26/03/2007</t>
  </si>
  <si>
    <t>790007A41808849</t>
  </si>
  <si>
    <t>05/12/2007</t>
  </si>
  <si>
    <t>790007A41808850</t>
  </si>
  <si>
    <t>17/10/2007</t>
  </si>
  <si>
    <t>790007A41808851</t>
  </si>
  <si>
    <t>20/08/2007</t>
  </si>
  <si>
    <t>Đào Ngọc Sáng</t>
  </si>
  <si>
    <t>790007A41808852</t>
  </si>
  <si>
    <t>03/12/2007</t>
  </si>
  <si>
    <t>790007A41808853</t>
  </si>
  <si>
    <t>14/06/2007</t>
  </si>
  <si>
    <t>Phan Vĩnh Phú</t>
  </si>
  <si>
    <t>790007A41808680</t>
  </si>
  <si>
    <t>26/10/2007</t>
  </si>
  <si>
    <t>11/09/2007</t>
  </si>
  <si>
    <t>08/06/2007</t>
  </si>
  <si>
    <t>Chăm chỉ, có nhiều cố gắng.</t>
  </si>
  <si>
    <t>STT</t>
  </si>
  <si>
    <t/>
  </si>
  <si>
    <t>Hệ số</t>
  </si>
  <si>
    <t>ĐĐG TX</t>
  </si>
  <si>
    <t xml:space="preserve">ĐĐG
GK </t>
  </si>
  <si>
    <t>ĐĐG
CK</t>
  </si>
  <si>
    <t>TBM TC</t>
  </si>
  <si>
    <t>TBMTMP</t>
  </si>
  <si>
    <t>TBM
HK</t>
  </si>
  <si>
    <t>TBM
HK1</t>
  </si>
  <si>
    <t>TBM
CN</t>
  </si>
  <si>
    <t>C2U00K</t>
  </si>
  <si>
    <t>AC10K4</t>
  </si>
  <si>
    <t>HKI, NĂM HỌC 2021-2022</t>
  </si>
  <si>
    <t>Lê Vũ Hoàng Thiện</t>
  </si>
  <si>
    <t>Nguyễn Thị Kim Quỳnh</t>
  </si>
  <si>
    <t>Nguyễn Công Minh</t>
  </si>
  <si>
    <t>Nguyễn Minh Triết</t>
  </si>
  <si>
    <t>Nguyễn Thông Cường</t>
  </si>
  <si>
    <t>Dương Thiên Thanh</t>
  </si>
  <si>
    <t>Trần Nguyễn Quốc Thuận</t>
  </si>
  <si>
    <t>Tiếp thu tốt, có cố gắng</t>
  </si>
  <si>
    <t>Vũ PhạmThành Long</t>
  </si>
  <si>
    <t>TBM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</si>
  <si>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</si>
  <si>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</si>
  <si>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</si>
  <si>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</si>
  <si>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</si>
  <si>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</si>
  <si>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</si>
  <si>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</si>
  <si>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</si>
  <si>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</si>
  <si>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</si>
  <si>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</si>
  <si>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Có cố gắng.</t>
  </si>
  <si>
    <t>Có cố gắng và tiến bộ.</t>
  </si>
  <si>
    <t>Lê Hồ Ngọc Thắng</t>
  </si>
  <si>
    <t>Có cố gắng nhưng chưa ổn định.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</si>
</sst>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=10]0;0.0;0.0"/>
  </numFmts>
  <fonts count="5" x14ac:knownFonts="1">
    <font>
      <sz val="11"/>
      <color rgb="FF000000"/>
      <name val="Calibri"/>
    </font>
    <font>
      <b/>
      <sz val="12"/>
      <color rgb="FF000000"/>
      <name val="Times New Roman"/>
    </font>
    <font>
      <b/>
      <sz val="14"/>
      <color rgb="FF000000"/>
      <name val="Times New Roman"/>
    </font>
    <font>
      <sz val="12"/>
      <color rgb="FF000000"/>
      <name val="Times New Roman"/>
    </font>
    <font>
      <sz val="11"/>
      <color rgb="FF000000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49" fontId="1" fillId="2" borderId="2" xfId="0" applyNumberFormat="1" applyFont="1" applyFill="1" applyBorder="1" applyAlignment="1" applyProtection="1">
      <alignment horizontal="center" vertical="center"/>
    </xf>
    <xf numFmtId="0" fontId="1" fillId="2" borderId="21" xfId="0" applyFont="1" applyFill="1" applyBorder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 wrapText="1"/>
    </xf>
    <xf numFmtId="0" fontId="1" fillId="2" borderId="21" xfId="0" applyFont="1" applyFill="1" applyBorder="1" applyAlignment="1" applyProtection="1">
      <alignment horizontal="center"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/>
    </xf>
    <xf numFmtId="49" fontId="1" fillId="2" borderId="6" xfId="0" applyNumberFormat="1" applyFont="1" applyFill="1" applyBorder="1" applyAlignment="1" applyProtection="1">
      <alignment horizontal="center" vertical="center"/>
    </xf>
    <xf numFmtId="49" fontId="1" fillId="2" borderId="21" xfId="0" applyNumberFormat="1" applyFont="1" applyFill="1" applyBorder="1" applyAlignment="1" applyProtection="1">
      <alignment horizontal="center" vertical="center" wrapText="1"/>
    </xf>
    <xf numFmtId="49" fontId="1" fillId="2" borderId="21" xfId="0" applyNumberFormat="1" applyFont="1" applyFill="1" applyBorder="1" applyAlignment="1" applyProtection="1">
      <alignment horizontal="center" vertical="center"/>
    </xf>
    <xf numFmtId="49" fontId="1" fillId="2" borderId="2" xfId="0" applyNumberFormat="1" applyFont="1" applyFill="1" applyBorder="1" applyAlignment="1" applyProtection="1">
      <alignment horizontal="center" vertical="center" wrapText="1"/>
    </xf>
    <xf numFmtId="0" fontId="1" fillId="2" borderId="3" xfId="0" applyNumberFormat="1" applyFont="1" applyFill="1" applyBorder="1" applyAlignment="1" applyProtection="1">
      <alignment horizontal="center" vertical="center"/>
    </xf>
    <xf numFmtId="0" fontId="1" fillId="2" borderId="4" xfId="0" applyNumberFormat="1" applyFont="1" applyFill="1" applyBorder="1" applyAlignment="1" applyProtection="1">
      <alignment horizontal="center" vertical="center"/>
    </xf>
    <xf numFmtId="0" fontId="1" fillId="2" borderId="5" xfId="0" applyNumberFormat="1" applyFont="1" applyFill="1" applyBorder="1" applyAlignment="1" applyProtection="1">
      <alignment horizontal="center" vertical="center"/>
    </xf>
    <xf numFmtId="49" fontId="1" fillId="2" borderId="6" xfId="0" applyNumberFormat="1" applyFont="1" applyFill="1" applyBorder="1" applyAlignment="1" applyProtection="1">
      <alignment horizontal="center" vertical="center"/>
    </xf>
    <xf numFmtId="49" fontId="3" fillId="0" borderId="7" xfId="0" applyNumberFormat="1" applyFont="1" applyBorder="1" applyAlignment="1" applyProtection="1">
      <alignment horizontal="center" vertical="center"/>
      <protection locked="0"/>
    </xf>
    <xf numFmtId="1" fontId="3" fillId="0" borderId="7" xfId="0" applyNumberFormat="1" applyFont="1" applyBorder="1" applyAlignment="1" applyProtection="1">
      <alignment horizontal="center" vertical="center"/>
      <protection locked="0"/>
    </xf>
    <xf numFmtId="49" fontId="3" fillId="0" borderId="7" xfId="0" applyNumberFormat="1" applyFont="1" applyBorder="1" applyAlignment="1" applyProtection="1">
      <alignment horizontal="left" vertical="center" shrinkToFit="1"/>
      <protection locked="0"/>
    </xf>
    <xf numFmtId="164" fontId="3" fillId="0" borderId="8" xfId="0" applyNumberFormat="1" applyFont="1" applyBorder="1" applyAlignment="1" applyProtection="1">
      <alignment horizontal="center" vertical="center"/>
      <protection locked="0"/>
    </xf>
    <xf numFmtId="164" fontId="3" fillId="0" borderId="9" xfId="0" applyNumberFormat="1" applyFont="1" applyBorder="1" applyAlignment="1" applyProtection="1">
      <alignment horizontal="center" vertical="center"/>
      <protection locked="0"/>
    </xf>
    <xf numFmtId="164" fontId="3" fillId="0" borderId="10" xfId="0" applyNumberFormat="1" applyFont="1" applyBorder="1" applyAlignment="1" applyProtection="1">
      <alignment horizontal="center" vertical="center"/>
      <protection locked="0"/>
    </xf>
    <xf numFmtId="164" fontId="3" fillId="0" borderId="11" xfId="0" applyNumberFormat="1" applyFont="1" applyBorder="1" applyAlignment="1" applyProtection="1">
      <alignment horizontal="center" vertical="center"/>
      <protection locked="0"/>
    </xf>
    <xf numFmtId="164" fontId="3" fillId="0" borderId="7" xfId="0" applyNumberFormat="1" applyFont="1" applyBorder="1" applyAlignment="1" applyProtection="1">
      <alignment horizontal="center" vertical="center"/>
      <protection locked="0"/>
    </xf>
    <xf numFmtId="164" fontId="3" fillId="0" borderId="12" xfId="0" applyNumberFormat="1" applyFont="1" applyBorder="1" applyAlignment="1" applyProtection="1">
      <alignment horizontal="center" vertical="center"/>
      <protection locked="0"/>
    </xf>
    <xf numFmtId="164" fontId="3" fillId="0" borderId="13" xfId="0" applyNumberFormat="1" applyFont="1" applyBorder="1" applyAlignment="1" applyProtection="1">
      <alignment horizontal="center" vertical="center"/>
      <protection locked="0"/>
    </xf>
    <xf numFmtId="49" fontId="4" fillId="0" borderId="7" xfId="0" applyNumberFormat="1" applyFont="1" applyBorder="1" applyAlignment="1" applyProtection="1">
      <alignment vertical="center" wrapText="1"/>
      <protection locked="0"/>
    </xf>
    <xf numFmtId="49" fontId="3" fillId="0" borderId="14" xfId="0" applyNumberFormat="1" applyFont="1" applyBorder="1" applyAlignment="1" applyProtection="1">
      <alignment horizontal="center" vertical="center"/>
      <protection locked="0"/>
    </xf>
    <xf numFmtId="1" fontId="3" fillId="0" borderId="14" xfId="0" applyNumberFormat="1" applyFont="1" applyBorder="1" applyAlignment="1" applyProtection="1">
      <alignment horizontal="center" vertical="center"/>
      <protection locked="0"/>
    </xf>
    <xf numFmtId="49" fontId="3" fillId="0" borderId="14" xfId="0" applyNumberFormat="1" applyFont="1" applyBorder="1" applyAlignment="1" applyProtection="1">
      <alignment horizontal="left" vertical="center" shrinkToFit="1"/>
      <protection locked="0"/>
    </xf>
    <xf numFmtId="164" fontId="3" fillId="0" borderId="15" xfId="0" applyNumberFormat="1" applyFont="1" applyBorder="1" applyAlignment="1" applyProtection="1">
      <alignment horizontal="center" vertical="center"/>
      <protection locked="0"/>
    </xf>
    <xf numFmtId="164" fontId="3" fillId="0" borderId="16" xfId="0" applyNumberFormat="1" applyFont="1" applyBorder="1" applyAlignment="1" applyProtection="1">
      <alignment horizontal="center" vertical="center"/>
      <protection locked="0"/>
    </xf>
    <xf numFmtId="164" fontId="3" fillId="0" borderId="17" xfId="0" applyNumberFormat="1" applyFont="1" applyBorder="1" applyAlignment="1" applyProtection="1">
      <alignment horizontal="center" vertical="center"/>
      <protection locked="0"/>
    </xf>
    <xf numFmtId="164" fontId="3" fillId="0" borderId="18" xfId="0" applyNumberFormat="1" applyFont="1" applyBorder="1" applyAlignment="1" applyProtection="1">
      <alignment horizontal="center" vertical="center"/>
      <protection locked="0"/>
    </xf>
    <xf numFmtId="164" fontId="3" fillId="0" borderId="14" xfId="0" applyNumberFormat="1" applyFont="1" applyBorder="1" applyAlignment="1" applyProtection="1">
      <alignment horizontal="center" vertical="center"/>
      <protection locked="0"/>
    </xf>
    <xf numFmtId="164" fontId="3" fillId="0" borderId="19" xfId="0" applyNumberFormat="1" applyFont="1" applyBorder="1" applyAlignment="1" applyProtection="1">
      <alignment horizontal="center" vertical="center"/>
      <protection locked="0"/>
    </xf>
    <xf numFmtId="164" fontId="3" fillId="0" borderId="20" xfId="0" applyNumberFormat="1" applyFont="1" applyBorder="1" applyAlignment="1" applyProtection="1">
      <alignment horizontal="center" vertical="center"/>
      <protection locked="0"/>
    </xf>
    <xf numFmtId="49" fontId="4" fillId="0" borderId="14" xfId="0" applyNumberFormat="1" applyFont="1" applyBorder="1" applyAlignment="1" applyProtection="1">
      <alignment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/>
        </a:ln>
        <a:ln w="12700" cap="flat" cmpd="sng" algn="ctr">
          <a:solidFill>
            <a:schemeClr val="phClr"/>
          </a:solidFill>
          <a:prstDash val="solid"/>
          <a:miter/>
        </a:ln>
        <a:ln w="19050" cap="flat" cmpd="sng" algn="ctr">
          <a:solidFill>
            <a:schemeClr val="phClr"/>
          </a:solidFill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O45"/>
  <sheetViews>
    <sheetView tabSelected="1" topLeftCell="A26" zoomScaleNormal="100" zoomScaleSheetLayoutView="203" workbookViewId="0">
      <selection activeCell="E37" sqref="E37:AA45"/>
    </sheetView>
  </sheetViews>
  <sheetFormatPr defaultColWidth="9.140625" defaultRowHeight="15" x14ac:dyDescent="0.25"/>
  <cols>
    <col min="1" max="1" width="5.140625" customWidth="1"/>
    <col min="2" max="2" width="0" hidden="1" customWidth="1"/>
    <col min="3" max="3" width="25.7109375" customWidth="1"/>
    <col min="4" max="4" width="15.7109375" customWidth="1"/>
    <col min="5" max="5" width="12" customWidth="1"/>
    <col min="6" max="9" width="5.7109375" customWidth="1"/>
    <col min="10" max="21" width="5.7109375" hidden="1" customWidth="1"/>
    <col min="22" max="23" width="6.7109375" customWidth="1"/>
    <col min="24" max="26" width="6.7109375" hidden="1" customWidth="1"/>
    <col min="27" max="27" width="6.7109375" customWidth="1"/>
    <col min="28" max="29" width="6.7109375" hidden="1" customWidth="1"/>
    <col min="30" max="30" width="30.7109375" hidden="1" customWidth="1"/>
    <col min="31" max="31" width="30.7109375" customWidth="1"/>
    <col min="32" max="32" width="30.7109375" hidden="1" customWidth="1"/>
    <col min="33" max="33" width="9.85546875" hidden="1" customWidth="1"/>
    <col min="34" max="34" width="10.28515625" hidden="1" customWidth="1"/>
    <col min="35" max="35" width="12.28515625" hidden="1" customWidth="1"/>
    <col min="36" max="41" width="9.140625" hidden="1" customWidth="1"/>
  </cols>
  <sheetData>
    <row r="1" spans="1:41" x14ac:dyDescent="0.25">
      <c r="A1" t="s">
        <v>35</v>
      </c>
    </row>
    <row r="2" spans="1:41" ht="19.899999999999999" customHeight="1" x14ac:dyDescent="0.25">
      <c r="A2" s="9" t="s">
        <v>6</v>
      </c>
      <c r="B2" s="9"/>
      <c r="C2" s="9"/>
      <c r="D2" s="9"/>
      <c r="E2" s="9"/>
      <c r="F2" s="8" t="s">
        <v>5</v>
      </c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</row>
    <row r="3" spans="1:41" ht="19.899999999999999" customHeight="1" x14ac:dyDescent="0.25">
      <c r="A3" s="7" t="s">
        <v>4</v>
      </c>
      <c r="B3" s="7"/>
      <c r="C3" s="7"/>
      <c r="D3" s="7"/>
      <c r="E3" s="7"/>
      <c r="F3" s="7" t="s">
        <v>47</v>
      </c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K3">
        <v>2</v>
      </c>
      <c r="AL3">
        <v>0</v>
      </c>
      <c r="AM3">
        <v>4</v>
      </c>
      <c r="AN3">
        <v>3</v>
      </c>
      <c r="AO3">
        <v>0</v>
      </c>
    </row>
    <row r="4" spans="1:41" ht="10.15" customHeight="1" x14ac:dyDescent="0.2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</row>
    <row r="5" spans="1:41" ht="19.899999999999999" customHeight="1" x14ac:dyDescent="0.25">
      <c r="A5" s="5" t="s">
        <v>34</v>
      </c>
      <c r="B5" s="5" t="s">
        <v>36</v>
      </c>
      <c r="C5" s="3" t="s">
        <v>7</v>
      </c>
      <c r="D5" s="1" t="s">
        <v>8</v>
      </c>
      <c r="E5" s="1" t="s">
        <v>9</v>
      </c>
      <c r="F5" s="10" t="s">
        <v>37</v>
      </c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3" t="s">
        <v>38</v>
      </c>
      <c r="W5" s="13" t="s">
        <v>39</v>
      </c>
      <c r="X5" s="13" t="s">
        <v>40</v>
      </c>
      <c r="Y5" s="13" t="s">
        <v>41</v>
      </c>
      <c r="Z5" s="13" t="s">
        <v>57</v>
      </c>
      <c r="AA5" s="13" t="s">
        <v>42</v>
      </c>
      <c r="AB5" s="13" t="s">
        <v>43</v>
      </c>
      <c r="AC5" s="13" t="s">
        <v>44</v>
      </c>
      <c r="AD5" s="13" t="s">
        <v>10</v>
      </c>
      <c r="AE5" s="13" t="s">
        <v>11</v>
      </c>
      <c r="AF5" s="13" t="s">
        <v>12</v>
      </c>
    </row>
    <row r="6" spans="1:41" ht="19.899999999999999" customHeight="1" x14ac:dyDescent="0.25">
      <c r="A6" s="4"/>
      <c r="B6" s="4"/>
      <c r="C6" s="2"/>
      <c r="D6" s="12"/>
      <c r="E6" s="12"/>
      <c r="F6" s="14">
        <v>1</v>
      </c>
      <c r="G6" s="15">
        <v>2</v>
      </c>
      <c r="H6" s="15">
        <v>3</v>
      </c>
      <c r="I6" s="16">
        <v>4</v>
      </c>
      <c r="J6" s="17" t="s">
        <v>58</v>
      </c>
      <c r="K6" s="17" t="s">
        <v>59</v>
      </c>
      <c r="L6" s="17" t="s">
        <v>60</v>
      </c>
      <c r="M6" s="17" t="s">
        <v>61</v>
      </c>
      <c r="N6" s="17" t="s">
        <v>62</v>
      </c>
      <c r="O6" s="17" t="s">
        <v>63</v>
      </c>
      <c r="P6" s="17" t="s">
        <v>64</v>
      </c>
      <c r="Q6" s="17" t="s">
        <v>65</v>
      </c>
      <c r="R6" s="17" t="s">
        <v>66</v>
      </c>
      <c r="S6" s="17" t="s">
        <v>67</v>
      </c>
      <c r="T6" s="17" t="s">
        <v>68</v>
      </c>
      <c r="U6" s="17" t="s">
        <v>69</v>
      </c>
      <c r="V6" s="12"/>
      <c r="W6" s="12"/>
      <c r="X6" s="12"/>
      <c r="Y6" s="12"/>
      <c r="Z6" s="12"/>
      <c r="AA6" s="12"/>
      <c r="AB6" s="12"/>
      <c r="AC6" s="12"/>
      <c r="AD6" s="11"/>
      <c r="AE6" s="11"/>
      <c r="AF6" s="11"/>
    </row>
    <row r="7" spans="1:41" ht="15.4" customHeight="1" x14ac:dyDescent="0.25">
      <c r="A7" s="18">
        <v>1</v>
      </c>
      <c r="B7" s="19">
        <f t="shared" ref="B7:B45" si="0">1*COUNTA(F7:U7)+2*COUNTA(V7)+3*COUNTA(W7)</f>
        <v>7</v>
      </c>
      <c r="C7" s="20" t="s">
        <v>56</v>
      </c>
      <c r="D7" s="20" t="s">
        <v>13</v>
      </c>
      <c r="E7" s="18" t="s">
        <v>14</v>
      </c>
      <c r="F7" s="21">
        <v>7</v>
      </c>
      <c r="G7" s="22">
        <v>8</v>
      </c>
      <c r="H7" s="22">
        <v>8</v>
      </c>
      <c r="I7" s="22">
        <v>7</v>
      </c>
      <c r="J7" s="22"/>
      <c r="K7" s="22"/>
      <c r="L7" s="22"/>
      <c r="M7" s="22"/>
      <c r="N7" s="22"/>
      <c r="O7" s="22"/>
      <c r="P7" s="22"/>
      <c r="Q7" s="22"/>
      <c r="R7" s="23"/>
      <c r="S7" s="23"/>
      <c r="T7" s="23"/>
      <c r="U7" s="24"/>
      <c r="V7" s="21"/>
      <c r="W7" s="25">
        <v>6.8</v>
      </c>
      <c r="X7" s="26"/>
      <c r="Y7" s="25" t="str">
        <f>IF(COUNT(F7:U7)&gt;=$AM$3,IF(OR(V7&lt;&gt;"",$AL$3=4),IF(W7&lt;&gt;"",IF(B7&lt;&gt;"",ROUND(((1*SUM(F7:U7)+2*V7)+W7*3)/(B7),1),""),""),""),"")</f>
        <v/>
      </c>
      <c r="Z7" s="25">
        <f>IF(B7&lt;&gt;0,IF(ROUND(((1*SUM(F7:U7)+2*V7)+W7*3)/B7,1)+IF(X7&gt;=1,0.3,IF(X7&gt;=6.5,0.2,IF(X7&gt;=5,0.1,0)))&gt;10,10,ROUND(((1*SUM(F7:U7)+2*V7)+W7*3)/B7,1)+IF(X7&gt;=1,0.3,IF(X7&gt;=6.5,0.2,IF(X7&gt;=5,0.1,0)))),"")</f>
        <v>7.2</v>
      </c>
      <c r="AA7" s="27" t="str">
        <f>IF(COUNT(F7:U7)&gt;=$AM$3,IF(AND(W7&lt;&gt;"",OR(V7&lt;&gt;"",$AL$3=4),Y7&lt;&gt;""),IF(Y7+IF(X7&gt;=8,0.3,IF(X7&gt;=6.5,0.2,IF(X7&gt;=5,0.1,0)))&gt;10,10,Y7+IF(X7&gt;=8,0.3,IF(X7&gt;=6.5,0.2,IF(X7&gt;=5,0.1,0)))),Y7),"")</f>
        <v/>
      </c>
      <c r="AB7" s="25"/>
      <c r="AC7" s="25" t="str">
        <f>IF(AB7&lt;&gt;"",IF(AA7&lt;&gt;"",ROUND((AB7+2*AA7)/3,1),""),"")</f>
        <v/>
      </c>
      <c r="AD7" s="28"/>
      <c r="AE7" s="28" t="s">
        <v>0</v>
      </c>
      <c r="AF7" s="28"/>
    </row>
    <row r="8" spans="1:41" ht="15.4" customHeight="1" x14ac:dyDescent="0.25">
      <c r="A8" s="18">
        <v>2</v>
      </c>
      <c r="B8" s="19">
        <f t="shared" si="0"/>
        <v>7</v>
      </c>
      <c r="C8" s="20" t="s">
        <v>72</v>
      </c>
      <c r="D8" s="20"/>
      <c r="E8" s="18"/>
      <c r="F8" s="21">
        <v>5</v>
      </c>
      <c r="G8" s="22">
        <v>7</v>
      </c>
      <c r="H8" s="22">
        <v>8</v>
      </c>
      <c r="I8" s="22">
        <v>6</v>
      </c>
      <c r="J8" s="22"/>
      <c r="K8" s="22"/>
      <c r="L8" s="22"/>
      <c r="M8" s="22"/>
      <c r="N8" s="22"/>
      <c r="O8" s="22"/>
      <c r="P8" s="22"/>
      <c r="Q8" s="22"/>
      <c r="R8" s="23"/>
      <c r="S8" s="23"/>
      <c r="T8" s="23"/>
      <c r="U8" s="24"/>
      <c r="V8" s="21"/>
      <c r="W8" s="25">
        <v>5</v>
      </c>
      <c r="X8" s="26"/>
      <c r="Y8" s="25"/>
      <c r="Z8" s="25"/>
      <c r="AA8" s="27"/>
      <c r="AB8" s="25"/>
      <c r="AC8" s="25"/>
      <c r="AD8" s="28"/>
      <c r="AE8" s="28" t="s">
        <v>1</v>
      </c>
      <c r="AF8" s="28"/>
    </row>
    <row r="9" spans="1:41" ht="15.4" customHeight="1" x14ac:dyDescent="0.25">
      <c r="A9" s="18">
        <v>3</v>
      </c>
      <c r="B9" s="19">
        <f t="shared" si="0"/>
        <v>0</v>
      </c>
      <c r="C9" s="20"/>
      <c r="D9" s="20"/>
      <c r="E9" s="18"/>
      <c r="F9" s="21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3"/>
      <c r="S9" s="23"/>
      <c r="T9" s="23"/>
      <c r="U9" s="24"/>
      <c r="V9" s="21"/>
      <c r="W9" s="25"/>
      <c r="X9" s="26"/>
      <c r="Y9" s="25"/>
      <c r="Z9" s="25"/>
      <c r="AA9" s="27"/>
      <c r="AB9" s="25"/>
      <c r="AC9" s="25"/>
      <c r="AD9" s="28"/>
      <c r="AE9" s="28"/>
      <c r="AF9" s="28"/>
    </row>
    <row r="10" spans="1:41" ht="15.4" customHeight="1" x14ac:dyDescent="0.25">
      <c r="A10" s="18">
        <v>4</v>
      </c>
      <c r="B10" s="19">
        <f t="shared" si="0"/>
        <v>0</v>
      </c>
      <c r="C10" s="20"/>
      <c r="D10" s="20"/>
      <c r="E10" s="18"/>
      <c r="F10" s="21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3"/>
      <c r="S10" s="23"/>
      <c r="T10" s="23"/>
      <c r="U10" s="24"/>
      <c r="V10" s="21"/>
      <c r="W10" s="25"/>
      <c r="X10" s="26"/>
      <c r="Y10" s="25"/>
      <c r="Z10" s="25"/>
      <c r="AA10" s="27"/>
      <c r="AB10" s="25"/>
      <c r="AC10" s="25"/>
      <c r="AD10" s="28"/>
      <c r="AE10" s="28"/>
      <c r="AF10" s="28"/>
    </row>
    <row r="11" spans="1:41" ht="15.4" customHeight="1" x14ac:dyDescent="0.25">
      <c r="A11" s="29">
        <v>5</v>
      </c>
      <c r="B11" s="30">
        <f t="shared" si="0"/>
        <v>0</v>
      </c>
      <c r="C11" s="31"/>
      <c r="D11" s="31"/>
      <c r="E11" s="29"/>
      <c r="F11" s="32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4"/>
      <c r="S11" s="34"/>
      <c r="T11" s="34"/>
      <c r="U11" s="35"/>
      <c r="V11" s="32"/>
      <c r="W11" s="36"/>
      <c r="X11" s="37"/>
      <c r="Y11" s="36"/>
      <c r="Z11" s="36"/>
      <c r="AA11" s="38"/>
      <c r="AB11" s="36"/>
      <c r="AC11" s="36"/>
      <c r="AD11" s="39"/>
      <c r="AE11" s="39"/>
      <c r="AF11" s="39"/>
    </row>
    <row r="12" spans="1:41" ht="15.4" customHeight="1" x14ac:dyDescent="0.25">
      <c r="A12" s="18">
        <v>6</v>
      </c>
      <c r="B12" s="19">
        <f t="shared" si="0"/>
        <v>0</v>
      </c>
      <c r="C12" s="20"/>
      <c r="D12" s="20"/>
      <c r="E12" s="18"/>
      <c r="F12" s="21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3"/>
      <c r="S12" s="23"/>
      <c r="T12" s="23"/>
      <c r="U12" s="24"/>
      <c r="V12" s="21"/>
      <c r="W12" s="25"/>
      <c r="X12" s="26"/>
      <c r="Y12" s="25"/>
      <c r="Z12" s="25"/>
      <c r="AA12" s="27"/>
      <c r="AB12" s="25"/>
      <c r="AC12" s="25"/>
      <c r="AD12" s="28"/>
      <c r="AE12" s="28"/>
      <c r="AF12" s="28"/>
    </row>
    <row r="13" spans="1:41" ht="15.4" customHeight="1" x14ac:dyDescent="0.25">
      <c r="A13" s="18">
        <v>7</v>
      </c>
      <c r="B13" s="19">
        <f t="shared" si="0"/>
        <v>0</v>
      </c>
      <c r="C13" s="20"/>
      <c r="D13" s="20"/>
      <c r="E13" s="18"/>
      <c r="F13" s="21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3"/>
      <c r="S13" s="23"/>
      <c r="T13" s="23"/>
      <c r="U13" s="24"/>
      <c r="V13" s="21"/>
      <c r="W13" s="25"/>
      <c r="X13" s="26"/>
      <c r="Y13" s="25"/>
      <c r="Z13" s="25"/>
      <c r="AA13" s="27"/>
      <c r="AB13" s="25"/>
      <c r="AC13" s="25"/>
      <c r="AD13" s="28"/>
      <c r="AE13" s="28"/>
      <c r="AF13" s="28"/>
    </row>
    <row r="14" spans="1:41" ht="15.4" customHeight="1" x14ac:dyDescent="0.25">
      <c r="A14" s="18">
        <v>8</v>
      </c>
      <c r="B14" s="19">
        <f t="shared" si="0"/>
        <v>0</v>
      </c>
      <c r="C14" s="20"/>
      <c r="D14" s="20"/>
      <c r="E14" s="18"/>
      <c r="F14" s="21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3"/>
      <c r="S14" s="23"/>
      <c r="T14" s="23"/>
      <c r="U14" s="24"/>
      <c r="V14" s="21"/>
      <c r="W14" s="25"/>
      <c r="X14" s="26"/>
      <c r="Y14" s="25"/>
      <c r="Z14" s="25"/>
      <c r="AA14" s="27"/>
      <c r="AB14" s="25"/>
      <c r="AC14" s="25"/>
      <c r="AD14" s="28"/>
      <c r="AE14" s="28"/>
      <c r="AF14" s="28"/>
    </row>
    <row r="15" spans="1:41" ht="15.4" customHeight="1" x14ac:dyDescent="0.25">
      <c r="A15" s="18">
        <v>9</v>
      </c>
      <c r="B15" s="19">
        <f t="shared" si="0"/>
        <v>0</v>
      </c>
      <c r="C15" s="20"/>
      <c r="D15" s="20"/>
      <c r="E15" s="18"/>
      <c r="F15" s="21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3"/>
      <c r="S15" s="23"/>
      <c r="T15" s="23"/>
      <c r="U15" s="24"/>
      <c r="V15" s="21"/>
      <c r="W15" s="25"/>
      <c r="X15" s="26"/>
      <c r="Y15" s="25"/>
      <c r="Z15" s="25"/>
      <c r="AA15" s="27"/>
      <c r="AB15" s="25"/>
      <c r="AC15" s="25"/>
      <c r="AD15" s="28"/>
      <c r="AE15" s="28"/>
      <c r="AF15" s="28"/>
    </row>
    <row r="16" spans="1:41" ht="15.4" customHeight="1" x14ac:dyDescent="0.25">
      <c r="A16" s="29">
        <v>10</v>
      </c>
      <c r="B16" s="30">
        <f t="shared" si="0"/>
        <v>0</v>
      </c>
      <c r="C16" s="31"/>
      <c r="D16" s="31"/>
      <c r="E16" s="29"/>
      <c r="F16" s="32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4"/>
      <c r="S16" s="34"/>
      <c r="T16" s="34"/>
      <c r="U16" s="35"/>
      <c r="V16" s="32"/>
      <c r="W16" s="36"/>
      <c r="X16" s="37"/>
      <c r="Y16" s="36"/>
      <c r="Z16" s="36"/>
      <c r="AA16" s="38"/>
      <c r="AB16" s="36"/>
      <c r="AC16" s="36"/>
      <c r="AD16" s="39"/>
      <c r="AE16" s="39"/>
      <c r="AF16" s="39"/>
    </row>
    <row r="17" spans="1:32" ht="15.4" customHeight="1" x14ac:dyDescent="0.25">
      <c r="A17" s="18">
        <v>11</v>
      </c>
      <c r="B17" s="19">
        <f t="shared" si="0"/>
        <v>0</v>
      </c>
      <c r="C17" s="20"/>
      <c r="D17" s="20"/>
      <c r="E17" s="18"/>
      <c r="F17" s="21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3"/>
      <c r="S17" s="23"/>
      <c r="T17" s="23"/>
      <c r="U17" s="24"/>
      <c r="V17" s="21"/>
      <c r="W17" s="25"/>
      <c r="X17" s="26"/>
      <c r="Y17" s="25"/>
      <c r="Z17" s="25"/>
      <c r="AA17" s="27"/>
      <c r="AB17" s="25"/>
      <c r="AC17" s="25"/>
      <c r="AD17" s="28"/>
      <c r="AE17" s="28"/>
      <c r="AF17" s="28"/>
    </row>
    <row r="18" spans="1:32" ht="15.4" customHeight="1" x14ac:dyDescent="0.25">
      <c r="A18" s="18">
        <v>12</v>
      </c>
      <c r="B18" s="19">
        <f t="shared" si="0"/>
        <v>0</v>
      </c>
      <c r="C18" s="20"/>
      <c r="D18" s="20"/>
      <c r="E18" s="18"/>
      <c r="F18" s="21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3"/>
      <c r="S18" s="23"/>
      <c r="T18" s="23"/>
      <c r="U18" s="24"/>
      <c r="V18" s="21"/>
      <c r="W18" s="25"/>
      <c r="X18" s="26"/>
      <c r="Y18" s="25"/>
      <c r="Z18" s="25"/>
      <c r="AA18" s="27"/>
      <c r="AB18" s="25"/>
      <c r="AC18" s="25"/>
      <c r="AD18" s="28"/>
      <c r="AE18" s="28"/>
      <c r="AF18" s="28"/>
    </row>
    <row r="19" spans="1:32" ht="15.4" customHeight="1" x14ac:dyDescent="0.25">
      <c r="A19" s="18">
        <v>13</v>
      </c>
      <c r="B19" s="19">
        <f t="shared" si="0"/>
        <v>0</v>
      </c>
      <c r="C19" s="20"/>
      <c r="D19" s="20"/>
      <c r="E19" s="18"/>
      <c r="F19" s="21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3"/>
      <c r="S19" s="23"/>
      <c r="T19" s="23"/>
      <c r="U19" s="24"/>
      <c r="V19" s="21"/>
      <c r="W19" s="25"/>
      <c r="X19" s="26"/>
      <c r="Y19" s="25"/>
      <c r="Z19" s="25"/>
      <c r="AA19" s="27"/>
      <c r="AB19" s="25"/>
      <c r="AC19" s="25"/>
      <c r="AD19" s="28"/>
      <c r="AE19" s="28"/>
      <c r="AF19" s="28"/>
    </row>
    <row r="20" spans="1:32" ht="15.4" customHeight="1" x14ac:dyDescent="0.25">
      <c r="A20" s="18">
        <v>14</v>
      </c>
      <c r="B20" s="19">
        <f t="shared" si="0"/>
        <v>0</v>
      </c>
      <c r="C20" s="20"/>
      <c r="D20" s="20"/>
      <c r="E20" s="18"/>
      <c r="F20" s="21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3"/>
      <c r="S20" s="23"/>
      <c r="T20" s="23"/>
      <c r="U20" s="24"/>
      <c r="V20" s="21"/>
      <c r="W20" s="25"/>
      <c r="X20" s="26"/>
      <c r="Y20" s="25"/>
      <c r="Z20" s="25"/>
      <c r="AA20" s="27"/>
      <c r="AB20" s="25"/>
      <c r="AC20" s="25"/>
      <c r="AD20" s="28"/>
      <c r="AE20" s="28"/>
      <c r="AF20" s="28"/>
    </row>
    <row r="21" spans="1:32" ht="15.4" customHeight="1" x14ac:dyDescent="0.25">
      <c r="A21" s="29">
        <v>15</v>
      </c>
      <c r="B21" s="30">
        <f t="shared" si="0"/>
        <v>0</v>
      </c>
      <c r="C21" s="31"/>
      <c r="D21" s="31"/>
      <c r="E21" s="29"/>
      <c r="F21" s="32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4"/>
      <c r="S21" s="34"/>
      <c r="T21" s="34"/>
      <c r="U21" s="35"/>
      <c r="V21" s="32"/>
      <c r="W21" s="36"/>
      <c r="X21" s="37"/>
      <c r="Y21" s="36"/>
      <c r="Z21" s="36"/>
      <c r="AA21" s="38"/>
      <c r="AB21" s="36"/>
      <c r="AC21" s="36"/>
      <c r="AD21" s="39"/>
      <c r="AE21" s="39"/>
      <c r="AF21" s="39"/>
    </row>
    <row r="22" spans="1:32" ht="15.4" customHeight="1" x14ac:dyDescent="0.25">
      <c r="A22" s="18">
        <v>16</v>
      </c>
      <c r="B22" s="19">
        <f t="shared" si="0"/>
        <v>0</v>
      </c>
      <c r="C22" s="20"/>
      <c r="D22" s="20"/>
      <c r="E22" s="18"/>
      <c r="F22" s="21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3"/>
      <c r="S22" s="23"/>
      <c r="T22" s="23"/>
      <c r="U22" s="24"/>
      <c r="V22" s="21"/>
      <c r="W22" s="25"/>
      <c r="X22" s="26"/>
      <c r="Y22" s="25"/>
      <c r="Z22" s="25"/>
      <c r="AA22" s="27"/>
      <c r="AB22" s="25"/>
      <c r="AC22" s="25"/>
      <c r="AD22" s="28"/>
      <c r="AE22" s="28"/>
      <c r="AF22" s="28"/>
    </row>
    <row r="23" spans="1:32" ht="15.4" customHeight="1" x14ac:dyDescent="0.25">
      <c r="A23" s="18">
        <v>17</v>
      </c>
      <c r="B23" s="19">
        <f t="shared" si="0"/>
        <v>0</v>
      </c>
      <c r="C23" s="20"/>
      <c r="D23" s="20"/>
      <c r="E23" s="18"/>
      <c r="F23" s="21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3"/>
      <c r="S23" s="23"/>
      <c r="T23" s="23"/>
      <c r="U23" s="24"/>
      <c r="V23" s="21"/>
      <c r="W23" s="25"/>
      <c r="X23" s="26"/>
      <c r="Y23" s="25"/>
      <c r="Z23" s="25"/>
      <c r="AA23" s="27"/>
      <c r="AB23" s="25"/>
      <c r="AC23" s="25"/>
      <c r="AD23" s="28"/>
      <c r="AE23" s="28"/>
      <c r="AF23" s="28"/>
    </row>
    <row r="24" spans="1:32" ht="15.4" customHeight="1" x14ac:dyDescent="0.25">
      <c r="A24" s="18">
        <v>18</v>
      </c>
      <c r="B24" s="19">
        <f t="shared" si="0"/>
        <v>0</v>
      </c>
      <c r="C24" s="20"/>
      <c r="D24" s="20"/>
      <c r="E24" s="18"/>
      <c r="F24" s="21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3"/>
      <c r="S24" s="23"/>
      <c r="T24" s="23"/>
      <c r="U24" s="24"/>
      <c r="V24" s="21"/>
      <c r="W24" s="25"/>
      <c r="X24" s="26"/>
      <c r="Y24" s="25"/>
      <c r="Z24" s="25"/>
      <c r="AA24" s="27"/>
      <c r="AB24" s="25"/>
      <c r="AC24" s="25"/>
      <c r="AD24" s="28"/>
      <c r="AE24" s="28"/>
      <c r="AF24" s="28"/>
    </row>
    <row r="25" spans="1:32" ht="15.4" customHeight="1" x14ac:dyDescent="0.25">
      <c r="A25" s="18">
        <v>19</v>
      </c>
      <c r="B25" s="19">
        <f t="shared" si="0"/>
        <v>0</v>
      </c>
      <c r="C25" s="20"/>
      <c r="D25" s="20"/>
      <c r="E25" s="18"/>
      <c r="F25" s="21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3"/>
      <c r="S25" s="23"/>
      <c r="T25" s="23"/>
      <c r="U25" s="24"/>
      <c r="V25" s="21"/>
      <c r="W25" s="25"/>
      <c r="X25" s="26"/>
      <c r="Y25" s="25"/>
      <c r="Z25" s="25"/>
      <c r="AA25" s="27"/>
      <c r="AB25" s="25"/>
      <c r="AC25" s="25"/>
      <c r="AD25" s="28"/>
      <c r="AE25" s="28"/>
      <c r="AF25" s="28"/>
    </row>
    <row r="26" spans="1:32" ht="15.4" customHeight="1" x14ac:dyDescent="0.25">
      <c r="A26" s="29">
        <v>20</v>
      </c>
      <c r="B26" s="30">
        <f t="shared" si="0"/>
        <v>0</v>
      </c>
      <c r="C26" s="31"/>
      <c r="D26" s="31"/>
      <c r="E26" s="29"/>
      <c r="F26" s="32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4"/>
      <c r="S26" s="34"/>
      <c r="T26" s="34"/>
      <c r="U26" s="35"/>
      <c r="V26" s="32"/>
      <c r="W26" s="36"/>
      <c r="X26" s="37"/>
      <c r="Y26" s="36"/>
      <c r="Z26" s="36"/>
      <c r="AA26" s="38"/>
      <c r="AB26" s="36"/>
      <c r="AC26" s="36"/>
      <c r="AD26" s="39"/>
      <c r="AE26" s="39"/>
      <c r="AF26" s="39"/>
    </row>
    <row r="27" spans="1:32" ht="15.4" customHeight="1" x14ac:dyDescent="0.25">
      <c r="A27" s="18">
        <v>21</v>
      </c>
      <c r="B27" s="19">
        <f t="shared" si="0"/>
        <v>0</v>
      </c>
      <c r="C27" s="20"/>
      <c r="D27" s="20"/>
      <c r="E27" s="18"/>
      <c r="F27" s="21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3"/>
      <c r="S27" s="23"/>
      <c r="T27" s="23"/>
      <c r="U27" s="24"/>
      <c r="V27" s="21"/>
      <c r="W27" s="25"/>
      <c r="X27" s="26"/>
      <c r="Y27" s="25"/>
      <c r="Z27" s="25"/>
      <c r="AA27" s="27"/>
      <c r="AB27" s="25"/>
      <c r="AC27" s="25"/>
      <c r="AD27" s="28"/>
      <c r="AE27" s="28"/>
      <c r="AF27" s="28"/>
    </row>
    <row r="28" spans="1:32" ht="15.4" customHeight="1" x14ac:dyDescent="0.25">
      <c r="A28" s="18">
        <v>22</v>
      </c>
      <c r="B28" s="19">
        <f t="shared" si="0"/>
        <v>0</v>
      </c>
      <c r="C28" s="20"/>
      <c r="D28" s="20"/>
      <c r="E28" s="18"/>
      <c r="F28" s="21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3"/>
      <c r="S28" s="23"/>
      <c r="T28" s="23"/>
      <c r="U28" s="24"/>
      <c r="V28" s="21"/>
      <c r="W28" s="25"/>
      <c r="X28" s="26"/>
      <c r="Y28" s="25"/>
      <c r="Z28" s="25"/>
      <c r="AA28" s="27"/>
      <c r="AB28" s="25"/>
      <c r="AC28" s="25"/>
      <c r="AD28" s="28"/>
      <c r="AE28" s="28"/>
      <c r="AF28" s="28"/>
    </row>
    <row r="29" spans="1:32" ht="15.4" customHeight="1" x14ac:dyDescent="0.25">
      <c r="A29" s="18">
        <v>23</v>
      </c>
      <c r="B29" s="19">
        <f t="shared" si="0"/>
        <v>0</v>
      </c>
      <c r="C29" s="20"/>
      <c r="D29" s="20"/>
      <c r="E29" s="18"/>
      <c r="F29" s="21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3"/>
      <c r="S29" s="23"/>
      <c r="T29" s="23"/>
      <c r="U29" s="24"/>
      <c r="V29" s="21"/>
      <c r="W29" s="25"/>
      <c r="X29" s="26"/>
      <c r="Y29" s="25"/>
      <c r="Z29" s="25"/>
      <c r="AA29" s="27"/>
      <c r="AB29" s="25"/>
      <c r="AC29" s="25"/>
      <c r="AD29" s="28"/>
      <c r="AE29" s="28"/>
      <c r="AF29" s="28"/>
    </row>
    <row r="30" spans="1:32" ht="15.4" customHeight="1" x14ac:dyDescent="0.25">
      <c r="A30" s="18">
        <v>24</v>
      </c>
      <c r="B30" s="19">
        <f t="shared" si="0"/>
        <v>0</v>
      </c>
      <c r="C30" s="20"/>
      <c r="D30" s="20"/>
      <c r="E30" s="18"/>
      <c r="F30" s="21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3"/>
      <c r="S30" s="23"/>
      <c r="T30" s="23"/>
      <c r="U30" s="24"/>
      <c r="V30" s="21"/>
      <c r="W30" s="25"/>
      <c r="X30" s="26"/>
      <c r="Y30" s="25"/>
      <c r="Z30" s="25"/>
      <c r="AA30" s="27"/>
      <c r="AB30" s="25"/>
      <c r="AC30" s="25"/>
      <c r="AD30" s="28"/>
      <c r="AE30" s="28"/>
      <c r="AF30" s="28"/>
    </row>
    <row r="31" spans="1:32" ht="15.4" customHeight="1" x14ac:dyDescent="0.25">
      <c r="A31" s="29">
        <v>25</v>
      </c>
      <c r="B31" s="30">
        <f t="shared" si="0"/>
        <v>0</v>
      </c>
      <c r="C31" s="31"/>
      <c r="D31" s="31"/>
      <c r="E31" s="29"/>
      <c r="F31" s="32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4"/>
      <c r="S31" s="34"/>
      <c r="T31" s="34"/>
      <c r="U31" s="35"/>
      <c r="V31" s="32"/>
      <c r="W31" s="36"/>
      <c r="X31" s="37"/>
      <c r="Y31" s="36"/>
      <c r="Z31" s="36"/>
      <c r="AA31" s="38"/>
      <c r="AB31" s="36"/>
      <c r="AC31" s="36"/>
      <c r="AD31" s="39"/>
      <c r="AE31" s="39"/>
      <c r="AF31" s="39"/>
    </row>
    <row r="32" spans="1:32" ht="15.4" customHeight="1" x14ac:dyDescent="0.25">
      <c r="A32" s="18">
        <v>26</v>
      </c>
      <c r="B32" s="19">
        <f t="shared" si="0"/>
        <v>0</v>
      </c>
      <c r="C32" s="20"/>
      <c r="D32" s="20"/>
      <c r="E32" s="18"/>
      <c r="F32" s="21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3"/>
      <c r="S32" s="23"/>
      <c r="T32" s="23"/>
      <c r="U32" s="24"/>
      <c r="V32" s="21"/>
      <c r="W32" s="25"/>
      <c r="X32" s="26"/>
      <c r="Y32" s="25"/>
      <c r="Z32" s="25"/>
      <c r="AA32" s="27"/>
      <c r="AB32" s="25"/>
      <c r="AC32" s="25"/>
      <c r="AD32" s="28"/>
      <c r="AE32" s="28"/>
      <c r="AF32" s="28"/>
    </row>
    <row r="33" spans="1:32" ht="15.4" customHeight="1" x14ac:dyDescent="0.25">
      <c r="A33" s="18">
        <v>27</v>
      </c>
      <c r="B33" s="19">
        <f t="shared" si="0"/>
        <v>0</v>
      </c>
      <c r="C33" s="20"/>
      <c r="D33" s="20"/>
      <c r="E33" s="18"/>
      <c r="F33" s="21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3"/>
      <c r="S33" s="23"/>
      <c r="T33" s="23"/>
      <c r="U33" s="24"/>
      <c r="V33" s="21"/>
      <c r="W33" s="25"/>
      <c r="X33" s="26"/>
      <c r="Y33" s="25"/>
      <c r="Z33" s="25"/>
      <c r="AA33" s="27"/>
      <c r="AB33" s="25"/>
      <c r="AC33" s="25"/>
      <c r="AD33" s="28"/>
      <c r="AE33" s="28"/>
      <c r="AF33" s="28"/>
    </row>
    <row r="34" spans="1:32" ht="15.4" customHeight="1" x14ac:dyDescent="0.25">
      <c r="A34" s="18">
        <v>28</v>
      </c>
      <c r="B34" s="19">
        <f t="shared" si="0"/>
        <v>0</v>
      </c>
      <c r="C34" s="20"/>
      <c r="D34" s="20"/>
      <c r="E34" s="18"/>
      <c r="F34" s="21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3"/>
      <c r="S34" s="23"/>
      <c r="T34" s="23"/>
      <c r="U34" s="24"/>
      <c r="V34" s="21"/>
      <c r="W34" s="25"/>
      <c r="X34" s="26"/>
      <c r="Y34" s="25"/>
      <c r="Z34" s="25"/>
      <c r="AA34" s="27"/>
      <c r="AB34" s="25"/>
      <c r="AC34" s="25"/>
      <c r="AD34" s="28"/>
      <c r="AE34" s="28"/>
      <c r="AF34" s="28"/>
    </row>
    <row r="35" spans="1:32" ht="15.4" customHeight="1" x14ac:dyDescent="0.25">
      <c r="A35" s="18">
        <v>29</v>
      </c>
      <c r="B35" s="19">
        <f t="shared" si="0"/>
        <v>0</v>
      </c>
      <c r="C35" s="20"/>
      <c r="D35" s="20"/>
      <c r="E35" s="18"/>
      <c r="F35" s="21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3"/>
      <c r="S35" s="23"/>
      <c r="T35" s="23"/>
      <c r="U35" s="24"/>
      <c r="V35" s="21"/>
      <c r="W35" s="25"/>
      <c r="X35" s="26"/>
      <c r="Y35" s="25"/>
      <c r="Z35" s="25"/>
      <c r="AA35" s="27"/>
      <c r="AB35" s="25"/>
      <c r="AC35" s="25"/>
      <c r="AD35" s="28"/>
      <c r="AE35" s="28"/>
      <c r="AF35" s="28"/>
    </row>
    <row r="36" spans="1:32" ht="15.4" customHeight="1" x14ac:dyDescent="0.25">
      <c r="A36" s="29">
        <v>30</v>
      </c>
      <c r="B36" s="30">
        <f t="shared" si="0"/>
        <v>0</v>
      </c>
      <c r="C36" s="31"/>
      <c r="D36" s="31"/>
      <c r="E36" s="29"/>
      <c r="F36" s="32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4"/>
      <c r="S36" s="34"/>
      <c r="T36" s="34"/>
      <c r="U36" s="35"/>
      <c r="V36" s="32"/>
      <c r="W36" s="36"/>
      <c r="X36" s="37"/>
      <c r="Y36" s="36"/>
      <c r="Z36" s="36"/>
      <c r="AA36" s="38"/>
      <c r="AB36" s="36"/>
      <c r="AC36" s="36"/>
      <c r="AD36" s="39"/>
      <c r="AE36" s="39"/>
      <c r="AF36" s="39"/>
    </row>
    <row r="37" spans="1:32" ht="15.4" customHeight="1" x14ac:dyDescent="0.25">
      <c r="A37" s="18">
        <v>31</v>
      </c>
      <c r="B37" s="19">
        <f t="shared" si="0"/>
        <v>9</v>
      </c>
      <c r="C37" s="20" t="s">
        <v>48</v>
      </c>
      <c r="D37" s="20" t="s">
        <v>15</v>
      </c>
      <c r="E37" s="18" t="s">
        <v>16</v>
      </c>
      <c r="F37" s="21">
        <v>8</v>
      </c>
      <c r="G37" s="22">
        <v>6</v>
      </c>
      <c r="H37" s="22">
        <v>7</v>
      </c>
      <c r="I37" s="22">
        <v>8</v>
      </c>
      <c r="J37" s="22"/>
      <c r="K37" s="22"/>
      <c r="L37" s="22"/>
      <c r="M37" s="22"/>
      <c r="N37" s="22"/>
      <c r="O37" s="22"/>
      <c r="P37" s="22"/>
      <c r="Q37" s="22"/>
      <c r="R37" s="23"/>
      <c r="S37" s="23"/>
      <c r="T37" s="23"/>
      <c r="U37" s="24"/>
      <c r="V37" s="21">
        <v>7.5</v>
      </c>
      <c r="W37" s="25">
        <v>5.5</v>
      </c>
      <c r="X37" s="26"/>
      <c r="Y37" s="25">
        <f t="shared" ref="Y37:Y45" si="1">IF(COUNT(F37:U37)&gt;=$AM$3,IF(OR(V37&lt;&gt;"",$AL$3=4),IF(W37&lt;&gt;"",IF(B37&lt;&gt;"",ROUND(((1*SUM(F37:U37)+2*V37)+W37*3)/(B37),1),""),""),""),"")</f>
        <v>6.7</v>
      </c>
      <c r="Z37" s="25">
        <f t="shared" ref="Z37:Z45" si="2">IF(B37&lt;&gt;0,IF(ROUND(((1*SUM(F37:U37)+2*V37)+W37*3)/B37,1)+IF(X37&gt;=1,0.3,IF(X37&gt;=6.5,0.2,IF(X37&gt;=5,0.1,0)))&gt;10,10,ROUND(((1*SUM(F37:U37)+2*V37)+W37*3)/B37,1)+IF(X37&gt;=1,0.3,IF(X37&gt;=6.5,0.2,IF(X37&gt;=5,0.1,0)))),"")</f>
        <v>6.7</v>
      </c>
      <c r="AA37" s="27">
        <f t="shared" ref="AA37:AA45" si="3">IF(COUNT(F37:U37)&gt;=$AM$3,IF(AND(W37&lt;&gt;"",OR(V37&lt;&gt;"",$AL$3=4),Y37&lt;&gt;""),IF(Y37+IF(X37&gt;=8,0.3,IF(X37&gt;=6.5,0.2,IF(X37&gt;=5,0.1,0)))&gt;10,10,Y37+IF(X37&gt;=8,0.3,IF(X37&gt;=6.5,0.2,IF(X37&gt;=5,0.1,0)))),Y37),"")</f>
        <v>6.7</v>
      </c>
      <c r="AB37" s="25"/>
      <c r="AC37" s="25" t="str">
        <f t="shared" ref="AC37:AC45" si="4">IF(AB37&lt;&gt;"",IF(AA37&lt;&gt;"",ROUND((AB37+2*AA37)/3,1),""),"")</f>
        <v/>
      </c>
      <c r="AD37" s="28"/>
      <c r="AE37" s="28" t="s">
        <v>70</v>
      </c>
      <c r="AF37" s="28"/>
    </row>
    <row r="38" spans="1:32" ht="15.4" customHeight="1" x14ac:dyDescent="0.25">
      <c r="A38" s="18">
        <v>32</v>
      </c>
      <c r="B38" s="19">
        <f t="shared" si="0"/>
        <v>9</v>
      </c>
      <c r="C38" s="20" t="s">
        <v>49</v>
      </c>
      <c r="D38" s="20" t="s">
        <v>17</v>
      </c>
      <c r="E38" s="18" t="s">
        <v>18</v>
      </c>
      <c r="F38" s="21">
        <v>8</v>
      </c>
      <c r="G38" s="22">
        <v>7</v>
      </c>
      <c r="H38" s="22">
        <v>8</v>
      </c>
      <c r="I38" s="22">
        <v>9</v>
      </c>
      <c r="J38" s="22"/>
      <c r="K38" s="22"/>
      <c r="L38" s="22"/>
      <c r="M38" s="22"/>
      <c r="N38" s="22"/>
      <c r="O38" s="22"/>
      <c r="P38" s="22"/>
      <c r="Q38" s="22"/>
      <c r="R38" s="23"/>
      <c r="S38" s="23"/>
      <c r="T38" s="23"/>
      <c r="U38" s="24"/>
      <c r="V38" s="21">
        <v>8.3000000000000007</v>
      </c>
      <c r="W38" s="25">
        <v>7</v>
      </c>
      <c r="X38" s="26"/>
      <c r="Y38" s="25">
        <f t="shared" si="1"/>
        <v>7.7</v>
      </c>
      <c r="Z38" s="25">
        <f t="shared" si="2"/>
        <v>7.7</v>
      </c>
      <c r="AA38" s="27">
        <f t="shared" si="3"/>
        <v>7.7</v>
      </c>
      <c r="AB38" s="25"/>
      <c r="AC38" s="25" t="str">
        <f t="shared" si="4"/>
        <v/>
      </c>
      <c r="AD38" s="28"/>
      <c r="AE38" s="28" t="s">
        <v>3</v>
      </c>
      <c r="AF38" s="28"/>
    </row>
    <row r="39" spans="1:32" ht="15.4" customHeight="1" x14ac:dyDescent="0.25">
      <c r="A39" s="18">
        <v>33</v>
      </c>
      <c r="B39" s="19">
        <f t="shared" si="0"/>
        <v>9</v>
      </c>
      <c r="C39" s="20" t="s">
        <v>50</v>
      </c>
      <c r="D39" s="20" t="s">
        <v>19</v>
      </c>
      <c r="E39" s="18" t="s">
        <v>20</v>
      </c>
      <c r="F39" s="21">
        <v>7</v>
      </c>
      <c r="G39" s="22">
        <v>6</v>
      </c>
      <c r="H39" s="22">
        <v>7</v>
      </c>
      <c r="I39" s="22">
        <v>6</v>
      </c>
      <c r="J39" s="22"/>
      <c r="K39" s="22"/>
      <c r="L39" s="22"/>
      <c r="M39" s="22"/>
      <c r="N39" s="22"/>
      <c r="O39" s="22"/>
      <c r="P39" s="22"/>
      <c r="Q39" s="22"/>
      <c r="R39" s="23"/>
      <c r="S39" s="23"/>
      <c r="T39" s="23"/>
      <c r="U39" s="24"/>
      <c r="V39" s="21">
        <v>7.5</v>
      </c>
      <c r="W39" s="25">
        <v>5</v>
      </c>
      <c r="X39" s="26"/>
      <c r="Y39" s="25">
        <f t="shared" si="1"/>
        <v>6.2</v>
      </c>
      <c r="Z39" s="25">
        <f t="shared" si="2"/>
        <v>6.2</v>
      </c>
      <c r="AA39" s="27">
        <f t="shared" si="3"/>
        <v>6.2</v>
      </c>
      <c r="AB39" s="25"/>
      <c r="AC39" s="25" t="str">
        <f t="shared" si="4"/>
        <v/>
      </c>
      <c r="AD39" s="28"/>
      <c r="AE39" s="28" t="s">
        <v>73</v>
      </c>
      <c r="AF39" s="28"/>
    </row>
    <row r="40" spans="1:32" ht="15.4" customHeight="1" x14ac:dyDescent="0.25">
      <c r="A40" s="18">
        <v>34</v>
      </c>
      <c r="B40" s="19">
        <f t="shared" si="0"/>
        <v>9</v>
      </c>
      <c r="C40" s="20" t="s">
        <v>51</v>
      </c>
      <c r="D40" s="20" t="s">
        <v>21</v>
      </c>
      <c r="E40" s="18" t="s">
        <v>22</v>
      </c>
      <c r="F40" s="21">
        <v>7</v>
      </c>
      <c r="G40" s="22">
        <v>7</v>
      </c>
      <c r="H40" s="22">
        <v>6</v>
      </c>
      <c r="I40" s="22">
        <v>8</v>
      </c>
      <c r="J40" s="22"/>
      <c r="K40" s="22"/>
      <c r="L40" s="22"/>
      <c r="M40" s="22"/>
      <c r="N40" s="22"/>
      <c r="O40" s="22"/>
      <c r="P40" s="22"/>
      <c r="Q40" s="22"/>
      <c r="R40" s="23"/>
      <c r="S40" s="23"/>
      <c r="T40" s="23"/>
      <c r="U40" s="24"/>
      <c r="V40" s="21">
        <v>6.8</v>
      </c>
      <c r="W40" s="25">
        <v>5.8</v>
      </c>
      <c r="X40" s="26"/>
      <c r="Y40" s="25">
        <f t="shared" si="1"/>
        <v>6.6</v>
      </c>
      <c r="Z40" s="25">
        <f t="shared" si="2"/>
        <v>6.6</v>
      </c>
      <c r="AA40" s="27">
        <f t="shared" si="3"/>
        <v>6.6</v>
      </c>
      <c r="AB40" s="25"/>
      <c r="AC40" s="25" t="str">
        <f t="shared" si="4"/>
        <v/>
      </c>
      <c r="AD40" s="28"/>
      <c r="AE40" s="28" t="s">
        <v>70</v>
      </c>
      <c r="AF40" s="28"/>
    </row>
    <row r="41" spans="1:32" ht="15.4" customHeight="1" x14ac:dyDescent="0.25">
      <c r="A41" s="29">
        <v>35</v>
      </c>
      <c r="B41" s="30">
        <f t="shared" si="0"/>
        <v>9</v>
      </c>
      <c r="C41" s="31" t="s">
        <v>23</v>
      </c>
      <c r="D41" s="31" t="s">
        <v>24</v>
      </c>
      <c r="E41" s="29" t="s">
        <v>25</v>
      </c>
      <c r="F41" s="32">
        <v>7</v>
      </c>
      <c r="G41" s="33">
        <v>5</v>
      </c>
      <c r="H41" s="33">
        <v>6</v>
      </c>
      <c r="I41" s="33">
        <v>8</v>
      </c>
      <c r="J41" s="33"/>
      <c r="K41" s="33"/>
      <c r="L41" s="33"/>
      <c r="M41" s="33"/>
      <c r="N41" s="33"/>
      <c r="O41" s="33"/>
      <c r="P41" s="33"/>
      <c r="Q41" s="33"/>
      <c r="R41" s="34"/>
      <c r="S41" s="34"/>
      <c r="T41" s="34"/>
      <c r="U41" s="35"/>
      <c r="V41" s="32">
        <v>6</v>
      </c>
      <c r="W41" s="36">
        <v>6.3</v>
      </c>
      <c r="X41" s="37"/>
      <c r="Y41" s="36">
        <f t="shared" si="1"/>
        <v>6.3</v>
      </c>
      <c r="Z41" s="36">
        <f t="shared" si="2"/>
        <v>6.3</v>
      </c>
      <c r="AA41" s="38">
        <f t="shared" si="3"/>
        <v>6.3</v>
      </c>
      <c r="AB41" s="36"/>
      <c r="AC41" s="36" t="str">
        <f t="shared" si="4"/>
        <v/>
      </c>
      <c r="AD41" s="39"/>
      <c r="AE41" s="39" t="s">
        <v>55</v>
      </c>
      <c r="AF41" s="39"/>
    </row>
    <row r="42" spans="1:32" ht="15.4" customHeight="1" x14ac:dyDescent="0.25">
      <c r="A42" s="18">
        <v>36</v>
      </c>
      <c r="B42" s="19">
        <f t="shared" si="0"/>
        <v>9</v>
      </c>
      <c r="C42" s="20" t="s">
        <v>52</v>
      </c>
      <c r="D42" s="20" t="s">
        <v>26</v>
      </c>
      <c r="E42" s="18" t="s">
        <v>27</v>
      </c>
      <c r="F42" s="21">
        <v>8</v>
      </c>
      <c r="G42" s="22">
        <v>7</v>
      </c>
      <c r="H42" s="22">
        <v>7</v>
      </c>
      <c r="I42" s="22">
        <v>8</v>
      </c>
      <c r="J42" s="22"/>
      <c r="K42" s="22"/>
      <c r="L42" s="22"/>
      <c r="M42" s="22"/>
      <c r="N42" s="22"/>
      <c r="O42" s="22"/>
      <c r="P42" s="22"/>
      <c r="Q42" s="22"/>
      <c r="R42" s="23"/>
      <c r="S42" s="23"/>
      <c r="T42" s="23"/>
      <c r="U42" s="24"/>
      <c r="V42" s="21">
        <v>8.3000000000000007</v>
      </c>
      <c r="W42" s="25">
        <v>6</v>
      </c>
      <c r="X42" s="26"/>
      <c r="Y42" s="25">
        <f t="shared" si="1"/>
        <v>7.2</v>
      </c>
      <c r="Z42" s="25">
        <f t="shared" si="2"/>
        <v>7.2</v>
      </c>
      <c r="AA42" s="27">
        <f t="shared" si="3"/>
        <v>7.2</v>
      </c>
      <c r="AB42" s="25"/>
      <c r="AC42" s="25" t="str">
        <f t="shared" si="4"/>
        <v/>
      </c>
      <c r="AD42" s="28"/>
      <c r="AE42" s="28" t="s">
        <v>33</v>
      </c>
      <c r="AF42" s="28"/>
    </row>
    <row r="43" spans="1:32" ht="15.4" customHeight="1" x14ac:dyDescent="0.25">
      <c r="A43" s="18">
        <v>37</v>
      </c>
      <c r="B43" s="19">
        <f t="shared" si="0"/>
        <v>9</v>
      </c>
      <c r="C43" s="20" t="s">
        <v>28</v>
      </c>
      <c r="D43" s="20" t="s">
        <v>45</v>
      </c>
      <c r="E43" s="18" t="s">
        <v>30</v>
      </c>
      <c r="F43" s="21">
        <v>7</v>
      </c>
      <c r="G43" s="22">
        <v>8</v>
      </c>
      <c r="H43" s="22">
        <v>6</v>
      </c>
      <c r="I43" s="22">
        <v>7</v>
      </c>
      <c r="J43" s="22"/>
      <c r="K43" s="22"/>
      <c r="L43" s="22"/>
      <c r="M43" s="22"/>
      <c r="N43" s="22"/>
      <c r="O43" s="22"/>
      <c r="P43" s="22"/>
      <c r="Q43" s="22"/>
      <c r="R43" s="23"/>
      <c r="S43" s="23"/>
      <c r="T43" s="23"/>
      <c r="U43" s="24"/>
      <c r="V43" s="21">
        <v>7.3</v>
      </c>
      <c r="W43" s="25">
        <v>5.8</v>
      </c>
      <c r="X43" s="26"/>
      <c r="Y43" s="25">
        <f t="shared" si="1"/>
        <v>6.7</v>
      </c>
      <c r="Z43" s="25">
        <f t="shared" si="2"/>
        <v>6.7</v>
      </c>
      <c r="AA43" s="27">
        <f t="shared" si="3"/>
        <v>6.7</v>
      </c>
      <c r="AB43" s="25"/>
      <c r="AC43" s="25" t="str">
        <f t="shared" si="4"/>
        <v/>
      </c>
      <c r="AD43" s="28"/>
      <c r="AE43" s="28" t="s">
        <v>2</v>
      </c>
      <c r="AF43" s="28"/>
    </row>
    <row r="44" spans="1:32" ht="15.4" customHeight="1" x14ac:dyDescent="0.25">
      <c r="A44" s="18">
        <v>38</v>
      </c>
      <c r="B44" s="19">
        <f t="shared" si="0"/>
        <v>9</v>
      </c>
      <c r="C44" s="20" t="s">
        <v>53</v>
      </c>
      <c r="D44" s="20" t="s">
        <v>29</v>
      </c>
      <c r="E44" s="18" t="s">
        <v>31</v>
      </c>
      <c r="F44" s="21">
        <v>7</v>
      </c>
      <c r="G44" s="22">
        <v>7</v>
      </c>
      <c r="H44" s="22">
        <v>7</v>
      </c>
      <c r="I44" s="22">
        <v>8</v>
      </c>
      <c r="J44" s="22"/>
      <c r="K44" s="22"/>
      <c r="L44" s="22"/>
      <c r="M44" s="22"/>
      <c r="N44" s="22"/>
      <c r="O44" s="22"/>
      <c r="P44" s="22"/>
      <c r="Q44" s="22"/>
      <c r="R44" s="23"/>
      <c r="S44" s="23"/>
      <c r="T44" s="23"/>
      <c r="U44" s="24"/>
      <c r="V44" s="21">
        <v>7</v>
      </c>
      <c r="W44" s="25">
        <v>5.3</v>
      </c>
      <c r="X44" s="26"/>
      <c r="Y44" s="25">
        <f t="shared" si="1"/>
        <v>6.5</v>
      </c>
      <c r="Z44" s="25">
        <f t="shared" si="2"/>
        <v>6.5</v>
      </c>
      <c r="AA44" s="27">
        <f t="shared" si="3"/>
        <v>6.5</v>
      </c>
      <c r="AB44" s="25"/>
      <c r="AC44" s="25" t="str">
        <f t="shared" si="4"/>
        <v/>
      </c>
      <c r="AD44" s="28"/>
      <c r="AE44" s="28" t="s">
        <v>70</v>
      </c>
      <c r="AF44" s="28"/>
    </row>
    <row r="45" spans="1:32" ht="15.4" customHeight="1" x14ac:dyDescent="0.25">
      <c r="A45" s="29">
        <v>39</v>
      </c>
      <c r="B45" s="30">
        <f t="shared" si="0"/>
        <v>9</v>
      </c>
      <c r="C45" s="31" t="s">
        <v>54</v>
      </c>
      <c r="D45" s="31" t="s">
        <v>46</v>
      </c>
      <c r="E45" s="29" t="s">
        <v>32</v>
      </c>
      <c r="F45" s="32">
        <v>6</v>
      </c>
      <c r="G45" s="33">
        <v>7</v>
      </c>
      <c r="H45" s="33">
        <v>7</v>
      </c>
      <c r="I45" s="33">
        <v>7</v>
      </c>
      <c r="J45" s="33"/>
      <c r="K45" s="33"/>
      <c r="L45" s="33"/>
      <c r="M45" s="33"/>
      <c r="N45" s="33"/>
      <c r="O45" s="33"/>
      <c r="P45" s="33"/>
      <c r="Q45" s="33"/>
      <c r="R45" s="34"/>
      <c r="S45" s="34"/>
      <c r="T45" s="34"/>
      <c r="U45" s="35"/>
      <c r="V45" s="32">
        <v>7</v>
      </c>
      <c r="W45" s="36">
        <v>5.8</v>
      </c>
      <c r="X45" s="37"/>
      <c r="Y45" s="36">
        <f t="shared" si="1"/>
        <v>6.5</v>
      </c>
      <c r="Z45" s="36">
        <f t="shared" si="2"/>
        <v>6.5</v>
      </c>
      <c r="AA45" s="38">
        <f t="shared" si="3"/>
        <v>6.5</v>
      </c>
      <c r="AB45" s="36"/>
      <c r="AC45" s="36" t="str">
        <f t="shared" si="4"/>
        <v/>
      </c>
      <c r="AD45" s="39"/>
      <c r="AE45" s="39" t="s">
        <v>71</v>
      </c>
      <c r="AF45" s="39"/>
    </row>
  </sheetData>
  <sheetProtection password="8216" sheet="1"/>
  <mergeCells count="22">
    <mergeCell ref="A5:A6"/>
    <mergeCell ref="B5:B6"/>
    <mergeCell ref="C5:C6"/>
    <mergeCell ref="D5:D6"/>
    <mergeCell ref="E5:E6"/>
    <mergeCell ref="A2:E2"/>
    <mergeCell ref="F2:AF2"/>
    <mergeCell ref="A3:E3"/>
    <mergeCell ref="F3:AF3"/>
    <mergeCell ref="A4:AF4"/>
    <mergeCell ref="AF5:AF6"/>
    <mergeCell ref="F5:U5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</mergeCells>
  <dataValidations count="1">
    <dataValidation type="decimal" allowBlank="1" showInputMessage="1" showErrorMessage="1" errorTitle="Dữ liệu đánh giá không hợp lệ" error="Đánh giá các bài kiểm tra là số thập phân được lấy đến chữ số thập phân thứ nhất sau khi làm tròn số và nằm trong khoảng [0,10]." sqref="F7:AC46">
      <formula1>0</formula1>
      <formula2>10</formula2>
    </dataValidation>
  </dataValidations>
  <pageMargins left="0.39361110329627991" right="0.19680555164813995" top="0.39361110329627991" bottom="0.39361110329627991" header="0.31486111879348755" footer="0.31486111879348755"/>
  <pageSetup scale="55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14</TotalTime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NguVan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VnTeach.Com</dc:creator>
  <cp:keywords>VnTeach.Com</cp:keywords>
  <dcterms:created xsi:type="dcterms:W3CDTF">2022-01-21T07:42:31Z</dcterms:created>
  <dcterms:modified xsi:type="dcterms:W3CDTF">2022-01-21T14:59:39Z</dcterms:modified>
</cp:coreProperties>
</file>