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OYAL SCHOOL\Đề kiểm tra cuối kì 1 2021-2022\Đề và ma trận cuối kì 1 lớp 11 (official)\"/>
    </mc:Choice>
  </mc:AlternateContent>
  <bookViews>
    <workbookView xWindow="765" yWindow="465" windowWidth="28035" windowHeight="16545" activeTab="2"/>
  </bookViews>
  <sheets>
    <sheet name="LƯU Ý" sheetId="6" r:id="rId1"/>
    <sheet name="MT TL 100%" sheetId="8" r:id="rId2"/>
    <sheet name="MT TN 100%" sheetId="9" r:id="rId3"/>
    <sheet name="MT TN7 - TL3" sheetId="1" r:id="rId4"/>
    <sheet name="MT TN6 - TL4" sheetId="4" r:id="rId5"/>
    <sheet name="MT TN5 - TL5" sheetId="5" r:id="rId6"/>
  </sheets>
  <definedNames>
    <definedName name="_xlnm.Print_Area" localSheetId="5">'MT TN5 - TL5'!$A$2:$V$21</definedName>
    <definedName name="_xlnm.Print_Area" localSheetId="4">'MT TN6 - TL4'!$A$2:$V$21</definedName>
    <definedName name="_xlnm.Print_Area" localSheetId="3">'MT TN7 - TL3'!$A$2:$V$21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9" l="1"/>
  <c r="F14" i="9"/>
  <c r="H14" i="9"/>
  <c r="J14" i="9"/>
  <c r="K14" i="9"/>
  <c r="D15" i="9"/>
  <c r="F15" i="9"/>
  <c r="H15" i="9"/>
  <c r="J15" i="9"/>
  <c r="K15" i="9"/>
  <c r="D16" i="9"/>
  <c r="F16" i="9"/>
  <c r="H16" i="9"/>
  <c r="J16" i="9"/>
  <c r="K16" i="9"/>
  <c r="D17" i="9"/>
  <c r="F17" i="9"/>
  <c r="H17" i="9"/>
  <c r="J17" i="9"/>
  <c r="K17" i="9"/>
  <c r="D18" i="9"/>
  <c r="F18" i="9"/>
  <c r="H18" i="9"/>
  <c r="J18" i="9"/>
  <c r="K18" i="9"/>
  <c r="K13" i="9"/>
  <c r="J13" i="9"/>
  <c r="H13" i="9"/>
  <c r="F13" i="9"/>
  <c r="D13" i="9"/>
  <c r="L14" i="9" l="1"/>
  <c r="L17" i="9"/>
  <c r="L18" i="9"/>
  <c r="L13" i="9"/>
  <c r="L15" i="9"/>
  <c r="L16" i="9"/>
  <c r="K8" i="9" l="1"/>
  <c r="J8" i="9"/>
  <c r="H8" i="9"/>
  <c r="F8" i="9"/>
  <c r="D8" i="9"/>
  <c r="L8" i="9" l="1"/>
  <c r="U10" i="5"/>
  <c r="U11" i="5"/>
  <c r="U12" i="5"/>
  <c r="U13" i="5"/>
  <c r="U14" i="5"/>
  <c r="U15" i="5"/>
  <c r="U16" i="5"/>
  <c r="U17" i="5"/>
  <c r="U18" i="5"/>
  <c r="T10" i="5"/>
  <c r="T11" i="5"/>
  <c r="T12" i="5"/>
  <c r="T13" i="5"/>
  <c r="T14" i="5"/>
  <c r="T15" i="5"/>
  <c r="T16" i="5"/>
  <c r="T17" i="5"/>
  <c r="T18" i="5"/>
  <c r="S11" i="5"/>
  <c r="S12" i="5"/>
  <c r="S13" i="5"/>
  <c r="S14" i="5"/>
  <c r="S15" i="5"/>
  <c r="S16" i="5"/>
  <c r="S17" i="5"/>
  <c r="S18" i="5"/>
  <c r="R10" i="5"/>
  <c r="R11" i="5"/>
  <c r="R12" i="5"/>
  <c r="R13" i="5"/>
  <c r="R14" i="5"/>
  <c r="R15" i="5"/>
  <c r="R16" i="5"/>
  <c r="R17" i="5"/>
  <c r="R18" i="5"/>
  <c r="P10" i="5"/>
  <c r="P11" i="5"/>
  <c r="P12" i="5"/>
  <c r="P13" i="5"/>
  <c r="P14" i="5"/>
  <c r="P15" i="5"/>
  <c r="P16" i="5"/>
  <c r="P17" i="5"/>
  <c r="P18" i="5"/>
  <c r="N10" i="5"/>
  <c r="N11" i="5"/>
  <c r="N12" i="5"/>
  <c r="N13" i="5"/>
  <c r="N14" i="5"/>
  <c r="N15" i="5"/>
  <c r="N16" i="5"/>
  <c r="N17" i="5"/>
  <c r="N18" i="5"/>
  <c r="L10" i="5"/>
  <c r="L11" i="5"/>
  <c r="L12" i="5"/>
  <c r="L13" i="5"/>
  <c r="L14" i="5"/>
  <c r="L15" i="5"/>
  <c r="L16" i="5"/>
  <c r="L17" i="5"/>
  <c r="L18" i="5"/>
  <c r="J10" i="5"/>
  <c r="J11" i="5"/>
  <c r="J12" i="5"/>
  <c r="J13" i="5"/>
  <c r="J14" i="5"/>
  <c r="J15" i="5"/>
  <c r="J16" i="5"/>
  <c r="J17" i="5"/>
  <c r="J18" i="5"/>
  <c r="H10" i="5"/>
  <c r="H11" i="5"/>
  <c r="H12" i="5"/>
  <c r="H13" i="5"/>
  <c r="H14" i="5"/>
  <c r="H15" i="5"/>
  <c r="H16" i="5"/>
  <c r="H17" i="5"/>
  <c r="H18" i="5"/>
  <c r="F10" i="5"/>
  <c r="F11" i="5"/>
  <c r="F12" i="5"/>
  <c r="F13" i="5"/>
  <c r="F14" i="5"/>
  <c r="F15" i="5"/>
  <c r="F16" i="5"/>
  <c r="F17" i="5"/>
  <c r="F18" i="5"/>
  <c r="D11" i="5"/>
  <c r="D12" i="5"/>
  <c r="D13" i="5"/>
  <c r="D14" i="5"/>
  <c r="D15" i="5"/>
  <c r="D16" i="5"/>
  <c r="D17" i="5"/>
  <c r="D18" i="5"/>
  <c r="U12" i="4"/>
  <c r="U13" i="4"/>
  <c r="U14" i="4"/>
  <c r="U15" i="4"/>
  <c r="U16" i="4"/>
  <c r="U17" i="4"/>
  <c r="T12" i="4"/>
  <c r="T13" i="4"/>
  <c r="T14" i="4"/>
  <c r="T15" i="4"/>
  <c r="T16" i="4"/>
  <c r="T17" i="4"/>
  <c r="S12" i="4"/>
  <c r="S13" i="4"/>
  <c r="S14" i="4"/>
  <c r="S15" i="4"/>
  <c r="S16" i="4"/>
  <c r="S17" i="4"/>
  <c r="R10" i="4"/>
  <c r="R11" i="4"/>
  <c r="R12" i="4"/>
  <c r="R13" i="4"/>
  <c r="R14" i="4"/>
  <c r="R15" i="4"/>
  <c r="R16" i="4"/>
  <c r="R17" i="4"/>
  <c r="R18" i="4"/>
  <c r="P10" i="4"/>
  <c r="P11" i="4"/>
  <c r="P12" i="4"/>
  <c r="P13" i="4"/>
  <c r="P14" i="4"/>
  <c r="P15" i="4"/>
  <c r="P16" i="4"/>
  <c r="P17" i="4"/>
  <c r="P18" i="4"/>
  <c r="N10" i="4"/>
  <c r="N11" i="4"/>
  <c r="N12" i="4"/>
  <c r="N13" i="4"/>
  <c r="N14" i="4"/>
  <c r="N15" i="4"/>
  <c r="N16" i="4"/>
  <c r="N17" i="4"/>
  <c r="N18" i="4"/>
  <c r="L10" i="4"/>
  <c r="L11" i="4"/>
  <c r="L12" i="4"/>
  <c r="L13" i="4"/>
  <c r="L14" i="4"/>
  <c r="L15" i="4"/>
  <c r="L16" i="4"/>
  <c r="L17" i="4"/>
  <c r="L18" i="4"/>
  <c r="J10" i="4"/>
  <c r="J11" i="4"/>
  <c r="J12" i="4"/>
  <c r="J13" i="4"/>
  <c r="J14" i="4"/>
  <c r="J15" i="4"/>
  <c r="J16" i="4"/>
  <c r="J17" i="4"/>
  <c r="J18" i="4"/>
  <c r="H10" i="4"/>
  <c r="H11" i="4"/>
  <c r="H12" i="4"/>
  <c r="H13" i="4"/>
  <c r="H14" i="4"/>
  <c r="H15" i="4"/>
  <c r="H16" i="4"/>
  <c r="H17" i="4"/>
  <c r="H18" i="4"/>
  <c r="F10" i="4"/>
  <c r="F11" i="4"/>
  <c r="F12" i="4"/>
  <c r="F13" i="4"/>
  <c r="F14" i="4"/>
  <c r="F15" i="4"/>
  <c r="F16" i="4"/>
  <c r="F17" i="4"/>
  <c r="F18" i="4"/>
  <c r="D12" i="4"/>
  <c r="D13" i="4"/>
  <c r="D14" i="4"/>
  <c r="D15" i="4"/>
  <c r="D16" i="4"/>
  <c r="D17" i="4"/>
  <c r="D18" i="4"/>
  <c r="U12" i="1"/>
  <c r="U13" i="1"/>
  <c r="U14" i="1"/>
  <c r="U15" i="1"/>
  <c r="U16" i="1"/>
  <c r="U17" i="1"/>
  <c r="U18" i="1"/>
  <c r="T12" i="1"/>
  <c r="T13" i="1"/>
  <c r="T14" i="1"/>
  <c r="T15" i="1"/>
  <c r="T16" i="1"/>
  <c r="T17" i="1"/>
  <c r="T18" i="1"/>
  <c r="S12" i="1"/>
  <c r="S13" i="1"/>
  <c r="S14" i="1"/>
  <c r="S15" i="1"/>
  <c r="S16" i="1"/>
  <c r="S17" i="1"/>
  <c r="S18" i="1"/>
  <c r="R12" i="1"/>
  <c r="R13" i="1"/>
  <c r="R14" i="1"/>
  <c r="R15" i="1"/>
  <c r="R16" i="1"/>
  <c r="R17" i="1"/>
  <c r="R18" i="1"/>
  <c r="P12" i="1"/>
  <c r="P13" i="1"/>
  <c r="P14" i="1"/>
  <c r="P15" i="1"/>
  <c r="P16" i="1"/>
  <c r="P17" i="1"/>
  <c r="P18" i="1"/>
  <c r="N12" i="1"/>
  <c r="N13" i="1"/>
  <c r="N14" i="1"/>
  <c r="N15" i="1"/>
  <c r="N16" i="1"/>
  <c r="N17" i="1"/>
  <c r="N18" i="1"/>
  <c r="L12" i="1"/>
  <c r="L13" i="1"/>
  <c r="L14" i="1"/>
  <c r="L15" i="1"/>
  <c r="L16" i="1"/>
  <c r="L17" i="1"/>
  <c r="J12" i="1"/>
  <c r="J13" i="1"/>
  <c r="J14" i="1"/>
  <c r="J15" i="1"/>
  <c r="J16" i="1"/>
  <c r="J17" i="1"/>
  <c r="J18" i="1"/>
  <c r="H12" i="1"/>
  <c r="H13" i="1"/>
  <c r="H14" i="1"/>
  <c r="H15" i="1"/>
  <c r="H16" i="1"/>
  <c r="H17" i="1"/>
  <c r="H18" i="1"/>
  <c r="F12" i="1"/>
  <c r="F13" i="1"/>
  <c r="F14" i="1"/>
  <c r="F15" i="1"/>
  <c r="F16" i="1"/>
  <c r="F17" i="1"/>
  <c r="F18" i="1"/>
  <c r="D12" i="1"/>
  <c r="D13" i="1"/>
  <c r="D14" i="1"/>
  <c r="D15" i="1"/>
  <c r="D16" i="1"/>
  <c r="D17" i="1"/>
  <c r="D18" i="1"/>
  <c r="D9" i="9" l="1"/>
  <c r="D10" i="9"/>
  <c r="D11" i="9"/>
  <c r="D12" i="9"/>
  <c r="D7" i="9"/>
  <c r="J9" i="9"/>
  <c r="J10" i="9"/>
  <c r="J11" i="9"/>
  <c r="J12" i="9"/>
  <c r="J7" i="9"/>
  <c r="H9" i="9"/>
  <c r="H10" i="9"/>
  <c r="H11" i="9"/>
  <c r="H12" i="9"/>
  <c r="H7" i="9"/>
  <c r="F9" i="9"/>
  <c r="F10" i="9"/>
  <c r="F11" i="9"/>
  <c r="F12" i="9"/>
  <c r="F7" i="9"/>
  <c r="J8" i="8"/>
  <c r="J9" i="8"/>
  <c r="J10" i="8"/>
  <c r="J11" i="8"/>
  <c r="J12" i="8"/>
  <c r="J13" i="8"/>
  <c r="J14" i="8"/>
  <c r="J15" i="8"/>
  <c r="J16" i="8"/>
  <c r="J17" i="8"/>
  <c r="J18" i="8"/>
  <c r="J7" i="8"/>
  <c r="H8" i="8"/>
  <c r="H9" i="8"/>
  <c r="H10" i="8"/>
  <c r="H11" i="8"/>
  <c r="H12" i="8"/>
  <c r="H13" i="8"/>
  <c r="H14" i="8"/>
  <c r="H15" i="8"/>
  <c r="H16" i="8"/>
  <c r="H17" i="8"/>
  <c r="H18" i="8"/>
  <c r="H7" i="8"/>
  <c r="F8" i="8"/>
  <c r="F9" i="8"/>
  <c r="F10" i="8"/>
  <c r="F11" i="8"/>
  <c r="F12" i="8"/>
  <c r="F13" i="8"/>
  <c r="F14" i="8"/>
  <c r="F15" i="8"/>
  <c r="F16" i="8"/>
  <c r="F17" i="8"/>
  <c r="F18" i="8"/>
  <c r="F7" i="8"/>
  <c r="D8" i="8"/>
  <c r="D9" i="8"/>
  <c r="D10" i="8"/>
  <c r="D11" i="8"/>
  <c r="D12" i="8"/>
  <c r="D13" i="8"/>
  <c r="D14" i="8"/>
  <c r="D15" i="8"/>
  <c r="D16" i="8"/>
  <c r="D17" i="8"/>
  <c r="D18" i="8"/>
  <c r="D7" i="8"/>
  <c r="I19" i="9" l="1"/>
  <c r="G19" i="9"/>
  <c r="E19" i="9"/>
  <c r="C19" i="9"/>
  <c r="K12" i="9"/>
  <c r="K11" i="9"/>
  <c r="K10" i="9"/>
  <c r="K9" i="9"/>
  <c r="K7" i="9"/>
  <c r="J19" i="8"/>
  <c r="I19" i="8"/>
  <c r="H19" i="8"/>
  <c r="G19" i="8"/>
  <c r="F19" i="8"/>
  <c r="E19" i="8"/>
  <c r="D19" i="8"/>
  <c r="C19" i="8"/>
  <c r="L18" i="8"/>
  <c r="K18" i="8"/>
  <c r="L17" i="8"/>
  <c r="K17" i="8"/>
  <c r="L16" i="8"/>
  <c r="K16" i="8"/>
  <c r="L15" i="8"/>
  <c r="K15" i="8"/>
  <c r="L14" i="8"/>
  <c r="K14" i="8"/>
  <c r="L13" i="8"/>
  <c r="K13" i="8"/>
  <c r="L12" i="8"/>
  <c r="K12" i="8"/>
  <c r="L11" i="8"/>
  <c r="K11" i="8"/>
  <c r="L10" i="8"/>
  <c r="K10" i="8"/>
  <c r="L9" i="8"/>
  <c r="K9" i="8"/>
  <c r="L8" i="8"/>
  <c r="K8" i="8"/>
  <c r="L7" i="8"/>
  <c r="K7" i="8"/>
  <c r="K19" i="8" l="1"/>
  <c r="M8" i="8" s="1"/>
  <c r="L19" i="8"/>
  <c r="K19" i="9"/>
  <c r="I20" i="8"/>
  <c r="V20" i="5"/>
  <c r="V19" i="5"/>
  <c r="Q19" i="5"/>
  <c r="O19" i="5"/>
  <c r="M19" i="5"/>
  <c r="K19" i="5"/>
  <c r="K21" i="5" s="1"/>
  <c r="I19" i="5"/>
  <c r="G19" i="5"/>
  <c r="G21" i="5" s="1"/>
  <c r="E19" i="5"/>
  <c r="C19" i="5"/>
  <c r="S10" i="5"/>
  <c r="D10" i="5"/>
  <c r="T9" i="5"/>
  <c r="T19" i="5" s="1"/>
  <c r="S9" i="5"/>
  <c r="R9" i="5"/>
  <c r="P9" i="5"/>
  <c r="N9" i="5"/>
  <c r="L9" i="5"/>
  <c r="J9" i="5"/>
  <c r="H9" i="5"/>
  <c r="F9" i="5"/>
  <c r="F19" i="5" s="1"/>
  <c r="D9" i="5"/>
  <c r="V20" i="4"/>
  <c r="V19" i="4"/>
  <c r="Q19" i="4"/>
  <c r="O19" i="4"/>
  <c r="M19" i="4"/>
  <c r="K19" i="4"/>
  <c r="I19" i="4"/>
  <c r="G19" i="4"/>
  <c r="E19" i="4"/>
  <c r="C19" i="4"/>
  <c r="C21" i="4" s="1"/>
  <c r="T18" i="4"/>
  <c r="S18" i="4"/>
  <c r="T11" i="4"/>
  <c r="S11" i="4"/>
  <c r="D11" i="4"/>
  <c r="T10" i="4"/>
  <c r="S10" i="4"/>
  <c r="J19" i="4"/>
  <c r="D10" i="4"/>
  <c r="T9" i="4"/>
  <c r="S9" i="4"/>
  <c r="R9" i="4"/>
  <c r="P9" i="4"/>
  <c r="N9" i="4"/>
  <c r="N19" i="4" s="1"/>
  <c r="L9" i="4"/>
  <c r="J9" i="4"/>
  <c r="H9" i="4"/>
  <c r="F9" i="4"/>
  <c r="D9" i="4"/>
  <c r="M13" i="9" l="1"/>
  <c r="M14" i="9"/>
  <c r="M16" i="9"/>
  <c r="M17" i="9"/>
  <c r="M15" i="9"/>
  <c r="M18" i="9"/>
  <c r="M8" i="9"/>
  <c r="D19" i="5"/>
  <c r="L19" i="5"/>
  <c r="S19" i="5"/>
  <c r="P19" i="5"/>
  <c r="R19" i="5"/>
  <c r="O21" i="5"/>
  <c r="N19" i="5"/>
  <c r="J19" i="5"/>
  <c r="H19" i="5"/>
  <c r="C21" i="5"/>
  <c r="K21" i="4"/>
  <c r="P19" i="4"/>
  <c r="M10" i="8"/>
  <c r="M15" i="8"/>
  <c r="G20" i="8"/>
  <c r="E20" i="8"/>
  <c r="M11" i="8"/>
  <c r="M16" i="8"/>
  <c r="C20" i="8"/>
  <c r="M13" i="8"/>
  <c r="M18" i="8"/>
  <c r="M12" i="8"/>
  <c r="M17" i="8"/>
  <c r="M7" i="8"/>
  <c r="M20" i="8" s="1"/>
  <c r="M9" i="8"/>
  <c r="M14" i="8"/>
  <c r="H19" i="9"/>
  <c r="J19" i="9"/>
  <c r="F19" i="9"/>
  <c r="I20" i="9"/>
  <c r="L9" i="9"/>
  <c r="L11" i="9"/>
  <c r="M12" i="9"/>
  <c r="M9" i="9"/>
  <c r="M10" i="9"/>
  <c r="M11" i="9"/>
  <c r="C21" i="9"/>
  <c r="E21" i="9"/>
  <c r="G21" i="9"/>
  <c r="I21" i="9"/>
  <c r="M7" i="9"/>
  <c r="G20" i="9"/>
  <c r="E20" i="9"/>
  <c r="C20" i="9"/>
  <c r="V21" i="5"/>
  <c r="U9" i="5"/>
  <c r="U9" i="4"/>
  <c r="U18" i="4"/>
  <c r="O21" i="4"/>
  <c r="F19" i="4"/>
  <c r="R19" i="4"/>
  <c r="H19" i="4"/>
  <c r="U10" i="4"/>
  <c r="S19" i="4"/>
  <c r="L19" i="4"/>
  <c r="T19" i="4"/>
  <c r="U11" i="4"/>
  <c r="G21" i="4"/>
  <c r="D19" i="4"/>
  <c r="V20" i="1"/>
  <c r="V19" i="1"/>
  <c r="R10" i="1"/>
  <c r="R11" i="1"/>
  <c r="P10" i="1"/>
  <c r="P11" i="1"/>
  <c r="N10" i="1"/>
  <c r="N11" i="1"/>
  <c r="L10" i="1"/>
  <c r="L11" i="1"/>
  <c r="L18" i="1"/>
  <c r="J10" i="1"/>
  <c r="J11" i="1"/>
  <c r="S10" i="1"/>
  <c r="T10" i="1"/>
  <c r="S11" i="1"/>
  <c r="T11" i="1"/>
  <c r="T9" i="1"/>
  <c r="S9" i="1"/>
  <c r="R9" i="1"/>
  <c r="P9" i="1"/>
  <c r="N9" i="1"/>
  <c r="L9" i="1"/>
  <c r="J9" i="1"/>
  <c r="H10" i="1"/>
  <c r="H11" i="1"/>
  <c r="H9" i="1"/>
  <c r="F10" i="1"/>
  <c r="F11" i="1"/>
  <c r="F9" i="1"/>
  <c r="E19" i="1"/>
  <c r="G19" i="1"/>
  <c r="I19" i="1"/>
  <c r="K19" i="1"/>
  <c r="M19" i="1"/>
  <c r="O19" i="1"/>
  <c r="Q19" i="1"/>
  <c r="C19" i="1"/>
  <c r="C21" i="1" s="1"/>
  <c r="D10" i="1"/>
  <c r="D11" i="1"/>
  <c r="D9" i="1"/>
  <c r="U19" i="4" l="1"/>
  <c r="U19" i="5"/>
  <c r="V21" i="4"/>
  <c r="T19" i="1"/>
  <c r="O21" i="1"/>
  <c r="G21" i="1"/>
  <c r="K21" i="1"/>
  <c r="V21" i="1" s="1"/>
  <c r="S19" i="1"/>
  <c r="L12" i="9"/>
  <c r="L10" i="9"/>
  <c r="L7" i="9"/>
  <c r="D19" i="9"/>
  <c r="M20" i="9"/>
  <c r="K21" i="9"/>
  <c r="D19" i="1"/>
  <c r="H19" i="1"/>
  <c r="P19" i="1"/>
  <c r="J19" i="1"/>
  <c r="N19" i="1"/>
  <c r="U11" i="1"/>
  <c r="R19" i="1"/>
  <c r="L19" i="1"/>
  <c r="U10" i="1"/>
  <c r="U9" i="1"/>
  <c r="F19" i="1"/>
  <c r="U19" i="1" l="1"/>
  <c r="L19" i="9"/>
</calcChain>
</file>

<file path=xl/comments1.xml><?xml version="1.0" encoding="utf-8"?>
<comments xmlns="http://schemas.openxmlformats.org/spreadsheetml/2006/main">
  <authors>
    <author>tc={DB51FC29-C004-B749-987C-FE2D1F82E631}</author>
    <author>tc={FECF40E2-522D-D848-9280-A89EB5C07531}</author>
    <author>tc={6EB703B7-149D-644A-A97F-E53A2105BB6D}</author>
    <author>tc={6B504FEE-799F-1F4B-9194-A02D5FBB14A1}</author>
    <author>tc={9C25ADA3-A0DD-AE49-BB3C-59E65AB620DE}</author>
    <author>tc={CF71A66E-3463-7342-A80E-EE928DD366FF}</author>
    <author>tc={E7BFD2F1-ED2C-6D43-ABEB-4A08C0FFAEDC}</author>
    <author>tc={54C89511-5600-D84B-AB46-0E2DC8BB4617}</author>
    <author>tc={0157E8D4-46C7-2347-AE11-FF3BF7DE6F45}</author>
    <author>tc={692E6432-B1FC-734D-AAB1-C6AD9472D7BF}</author>
    <author>tc={BCBEFE35-DBAC-ED41-9E9D-60BAA6E02C97}</author>
    <author>tc={CACDEE2E-AEE1-D549-8120-7F1CB2B005E0}</author>
  </authors>
  <commentList>
    <comment ref="V6" authorId="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C8" authorId="1"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D8" authorId="2"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E8" authorId="3"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F8" authorId="4"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H8" authorId="5"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J8" authorId="6"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K8" authorId="7"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L8" authorId="8"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N8" authorId="9"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P8" authorId="1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R8" authorId="11"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comments2.xml><?xml version="1.0" encoding="utf-8"?>
<comments xmlns="http://schemas.openxmlformats.org/spreadsheetml/2006/main">
  <authors>
    <author>tc={A0DAE25E-E900-7A4F-AE39-37FBE423CF68}</author>
    <author>tc={B2274EDB-C69A-1C42-BF7B-5BF8E2D8E9BE}</author>
    <author>tc={E41EB90E-C30A-4A46-99DA-10A8624C5659}</author>
    <author>tc={89E9F7BE-B9A9-9646-AF11-F81C3A6BD6BC}</author>
    <author>tc={DD78D631-629F-1344-A977-5318D4780CC1}</author>
    <author>tc={A20BCCE8-F6B9-504D-AFE5-C9FCE4B43A7F}</author>
    <author>tc={ECB9D6F8-4CF3-5D4B-954E-7738ED5A228E}</author>
    <author>tc={4BD5AA42-1EC7-0847-87EA-36CB65E44C73}</author>
    <author>tc={F2DB02CA-BE7F-A144-8593-652B06449A2F}</author>
    <author>tc={0FB6EAC5-1312-2947-B0DA-F1AF7948E986}</author>
    <author>tc={F491B4C7-AFF5-8E45-92CB-796546EFDF61}</author>
    <author>tc={7D5295BF-7F50-524A-AB3A-084484F774AB}</author>
  </authors>
  <commentList>
    <comment ref="V6" authorId="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C8" authorId="1"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D8" authorId="2"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E8" authorId="3"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F8" authorId="4"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H8" authorId="5"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J8" authorId="6"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K8" authorId="7"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L8" authorId="8"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N8" authorId="9"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P8" authorId="1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R8" authorId="11"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comments3.xml><?xml version="1.0" encoding="utf-8"?>
<comments xmlns="http://schemas.openxmlformats.org/spreadsheetml/2006/main">
  <authors>
    <author>tc={A0DAE25E-E900-7A4F-AE39-37FBE423CF68}</author>
    <author>tc={B2274EDB-C69A-1C42-BF7B-5BF8E2D8E9BE}</author>
    <author>tc={E41EB90E-C30A-4A46-99DA-10A8624C5659}</author>
    <author>tc={89E9F7BE-B9A9-9646-AF11-F81C3A6BD6BC}</author>
    <author>tc={DD78D631-629F-1344-A977-5318D4780CC1}</author>
    <author>tc={A20BCCE8-F6B9-504D-AFE5-C9FCE4B43A7F}</author>
    <author>tc={ECB9D6F8-4CF3-5D4B-954E-7738ED5A228E}</author>
    <author>tc={4BD5AA42-1EC7-0847-87EA-36CB65E44C73}</author>
    <author>tc={F2DB02CA-BE7F-A144-8593-652B06449A2F}</author>
    <author>tc={0FB6EAC5-1312-2947-B0DA-F1AF7948E986}</author>
    <author>tc={F491B4C7-AFF5-8E45-92CB-796546EFDF61}</author>
    <author>tc={7D5295BF-7F50-524A-AB3A-084484F774AB}</author>
  </authors>
  <commentList>
    <comment ref="V6" authorId="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C8" authorId="1"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D8" authorId="2"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E8" authorId="3"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F8" authorId="4"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H8" authorId="5"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J8" authorId="6"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K8" authorId="7"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L8" authorId="8" shapeId="0">
      <text>
        <r>
          <rPr>
            <sz val="12"/>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N8" authorId="9"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P8" authorId="10"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R8" authorId="11" shapeId="0">
      <text>
        <r>
          <rPr>
            <sz val="12"/>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sharedStrings.xml><?xml version="1.0" encoding="utf-8"?>
<sst xmlns="http://schemas.openxmlformats.org/spreadsheetml/2006/main" count="190" uniqueCount="55">
  <si>
    <t>NỘI DUNG KIẾN THỨC</t>
  </si>
  <si>
    <t>CÂU HỎI THEO MỨC ĐỘ NHẬN THỨC</t>
  </si>
  <si>
    <t>NHẬN BIÊT</t>
  </si>
  <si>
    <t>THÔNG HIỂU</t>
  </si>
  <si>
    <t>VẬN DỤNG</t>
  </si>
  <si>
    <t>VẬN DỤNG CAO</t>
  </si>
  <si>
    <t>Thời gian</t>
  </si>
  <si>
    <t>ch TL</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</si>
  <si>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</si>
  <si>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</si>
  <si>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rPr>
        <b/>
        <sz val="12"/>
        <color theme="1"/>
        <rFont val="Palatino Linotype"/>
        <family val="1"/>
      </rPr>
      <t>Câu tự luận:  vẫn đảm bảo theo mức độ 4:3:2:1, trong đó:</t>
    </r>
    <r>
      <rPr>
        <sz val="12"/>
        <color theme="1"/>
        <rFont val="Palatino Linotype"/>
        <family val="1"/>
      </rPr>
      <t xml:space="preserve">
</t>
    </r>
    <r>
      <rPr>
        <b/>
        <sz val="12"/>
        <color theme="1"/>
        <rFont val="Palatino Linotype"/>
        <family val="1"/>
      </rPr>
      <t xml:space="preserve"> - Nhận biết: </t>
    </r>
    <r>
      <rPr>
        <sz val="12"/>
        <color theme="1"/>
        <rFont val="Palatino Linotype"/>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 </t>
    </r>
    <r>
      <rPr>
        <b/>
        <sz val="12"/>
        <color theme="1"/>
        <rFont val="Palatino Linotype"/>
        <family val="1"/>
      </rPr>
      <t xml:space="preserve">Thông hiểu: </t>
    </r>
    <r>
      <rPr>
        <sz val="12"/>
        <color theme="1"/>
        <rFont val="Palatino Linotype"/>
        <family val="1"/>
      </rPr>
      <t xml:space="preserve">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
- </t>
    </r>
    <r>
      <rPr>
        <b/>
        <sz val="12"/>
        <color theme="1"/>
        <rFont val="Palatino Linotype"/>
        <family val="1"/>
      </rPr>
      <t>Vận dụng:</t>
    </r>
    <r>
      <rPr>
        <sz val="12"/>
        <color theme="1"/>
        <rFont val="Palatino Linotype"/>
        <family val="1"/>
      </rPr>
      <t xml:space="preserve">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
- </t>
    </r>
    <r>
      <rPr>
        <b/>
        <sz val="12"/>
        <color theme="1"/>
        <rFont val="Palatino Linotype"/>
        <family val="1"/>
      </rPr>
      <t>Vận dụng cao</t>
    </r>
    <r>
      <rPr>
        <sz val="12"/>
        <color theme="1"/>
        <rFont val="Palatino Linotype"/>
        <family val="1"/>
      </rPr>
      <t>: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r>
  </si>
  <si>
    <t>TT</t>
  </si>
  <si>
    <t>SỞ GIÁO DỤC VÀ ĐÀO TẠO TPHCM</t>
  </si>
  <si>
    <t>TỔNG SỐ CÂU</t>
  </si>
  <si>
    <t>TỈ LỆ %</t>
  </si>
  <si>
    <t>TỔNG ĐIỂM</t>
  </si>
  <si>
    <t>NHẬN BIẾT</t>
  </si>
  <si>
    <t>TỔNG THỜI GIAN</t>
  </si>
  <si>
    <t>VDC</t>
  </si>
  <si>
    <t>SỐ CÂU</t>
  </si>
  <si>
    <t>T.GIAN</t>
  </si>
  <si>
    <t>MỘT SỐ LƯU Ý KHI XÂY MA TRẬN</t>
  </si>
  <si>
    <r>
      <t xml:space="preserve">+ Trắc nghiệm: 
</t>
    </r>
    <r>
      <rPr>
        <b/>
        <sz val="12"/>
        <color theme="1"/>
        <rFont val="Palatino Linotype"/>
        <family val="1"/>
      </rPr>
      <t>Nhận biết</t>
    </r>
    <r>
      <rPr>
        <sz val="12"/>
        <color theme="1"/>
        <rFont val="Palatino Linotype"/>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Palatino Linotype"/>
        <family val="1"/>
      </rPr>
      <t xml:space="preserve">Thông hiểu: </t>
    </r>
    <r>
      <rPr>
        <sz val="12"/>
        <color theme="1"/>
        <rFont val="Palatino Linotype"/>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Palatino Linotype"/>
        <family val="1"/>
      </rPr>
      <t xml:space="preserve">Vận dụng: </t>
    </r>
    <r>
      <rPr>
        <sz val="12"/>
        <color theme="1"/>
        <rFont val="Palatino Linotype"/>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Palatino Linotype"/>
        <family val="1"/>
      </rPr>
      <t xml:space="preserve">Vận dụng cao: </t>
    </r>
    <r>
      <rPr>
        <sz val="12"/>
        <color theme="1"/>
        <rFont val="Palatino Linotype"/>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</si>
  <si>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MỘT SỐ LƯU Ý</t>
  </si>
  <si>
    <t>Khi cần thêm dòng Thầy Cô insert thêm và kéo cho công thức khả dụng.</t>
  </si>
  <si>
    <t>File này dùng cho đề tự luận nên số điểm Thầy Cô tính tay và ghi vào.</t>
  </si>
  <si>
    <t>File đã có công thức tính nên Thầy Cô không chỉnh sửa thêm, chỉ viết nội dung vào.</t>
  </si>
  <si>
    <t>MÔN THI : …………… THỜI GIAN LÀM BÀI: …..PHÚT</t>
  </si>
  <si>
    <t>ĐIỂM</t>
  </si>
  <si>
    <t>Tỉ lệ theo mức độ là 40:30:20:10</t>
  </si>
  <si>
    <t>MÔN THI : …………… THỜI GIAN LÀM BÀI:………….PHÚT</t>
  </si>
  <si>
    <t>Điền số phút làm bài, số lượng câu hỏi định cho ở vị trí hightlight.</t>
  </si>
  <si>
    <t>Thời gian ước tính làm 1 câu (tính bằng phút)</t>
  </si>
  <si>
    <t>TỈ LỆ</t>
  </si>
  <si>
    <t>TỔNG</t>
  </si>
  <si>
    <t>Thời gian làm bài ước tính</t>
  </si>
  <si>
    <t>ch TN</t>
  </si>
  <si>
    <t>TRƯỜNG TH,THCS và THPT HOÀNG GIA</t>
  </si>
  <si>
    <t>MA TRẬN ĐỀ THI KIỂM TRA NĂNG LỰC ĐẦU NĂM - NĂM HỌC 2021 - 2022</t>
  </si>
  <si>
    <t>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Kiểm tra năng lực đầu năm có nội dung kiến thức trong HKII của năm học trước</t>
  </si>
  <si>
    <t>MA TRẬN ĐỀ THI KIỂM TRA NĂNG LỰC ĐẦU NĂM - NĂM HỌC 2020 - 2021</t>
  </si>
  <si>
    <t>Hàm số lượng giác</t>
  </si>
  <si>
    <t>Phương trình lượng giác cơ bản</t>
  </si>
  <si>
    <t>Một số phương trình lượng giác thường gặp</t>
  </si>
  <si>
    <t>Phép tịnh tiến</t>
  </si>
  <si>
    <t>Quy tắc đếm</t>
  </si>
  <si>
    <t>Hoán vị - Chỉnh hợp - Tổ hợp</t>
  </si>
  <si>
    <t>Nhị thức Niu-tơn</t>
  </si>
  <si>
    <t>Xác suất của biến cố</t>
  </si>
  <si>
    <t>Đại cương về đường thẳng và mặt phẳng</t>
  </si>
  <si>
    <t>Hai đường thẳng chéo nhau và hai đường thẳng song song</t>
  </si>
  <si>
    <t>Đường thẳng và mặt phẳng song song</t>
  </si>
  <si>
    <t>Hai mặt phẳng song song</t>
  </si>
  <si>
    <t>MÔN THI : TOÁN. THỜI GIAN LÀM BÀI: 90 PHÚT</t>
  </si>
  <si>
    <t>MA TRẬN ĐỀ THI KIỂM TRA CUỐI HỌC KÌ 1 - NĂM HỌC 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</si>
</sst>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43" formatCode="_(* #,##0.00_);_(* \(#,##0.00\);_(* &quot;-&quot;??_);_(@_)"/>
  </numFmts>
  <fonts count="16" x14ac:knownFonts="1">
    <font>
      <sz val="12"/>
      <color theme="1"/>
      <name val="Arial"/>
      <family val="2"/>
      <scheme val="minor"/>
    </font>
    <font>
      <sz val="12"/>
      <color theme="1"/>
      <name val="Arial"/>
      <family val="2"/>
      <scheme val="minor"/>
    </font>
    <font>
      <sz val="12"/>
      <color theme="1"/>
      <name val="Times New Roman"/>
      <family val="1"/>
    </font>
    <font>
      <sz val="12"/>
      <color theme="1"/>
      <name val="Palatino Linotype"/>
      <family val="1"/>
    </font>
    <font>
      <b/>
      <sz val="12"/>
      <color theme="1"/>
      <name val="Palatino Linotype"/>
      <family val="1"/>
    </font>
    <font>
      <b/>
      <sz val="12"/>
      <color theme="0"/>
      <name val="Palatino Linotype"/>
      <family val="1"/>
    </font>
    <font>
      <b/>
      <sz val="12"/>
      <color theme="1" tint="4.9989318521683403E-2"/>
      <name val="Palatino Linotype"/>
      <family val="1"/>
    </font>
    <font>
      <b/>
      <sz val="12"/>
      <color rgb="FFFF0000"/>
      <name val="Palatino Linotype"/>
      <family val="1"/>
    </font>
    <font>
      <sz val="10"/>
      <color theme="1"/>
      <name val="Palatino Linotype"/>
      <family val="1"/>
    </font>
    <font>
      <sz val="10"/>
      <color theme="1" tint="4.9989318521683403E-2"/>
      <name val="Palatino Linotype"/>
      <family val="1"/>
    </font>
    <font>
      <b/>
      <sz val="12"/>
      <color rgb="FF000000"/>
      <name val="Palatino Linotype"/>
      <family val="1"/>
    </font>
    <font>
      <b/>
      <sz val="11"/>
      <color theme="1" tint="4.9989318521683403E-2"/>
      <name val="Palatino Linotype"/>
      <family val="1"/>
    </font>
    <font>
      <b/>
      <sz val="11"/>
      <color theme="0"/>
      <name val="Palatino Linotype"/>
      <family val="1"/>
    </font>
    <font>
      <b/>
      <sz val="10"/>
      <color theme="0"/>
      <name val="Palatino Linotype"/>
      <family val="1"/>
    </font>
    <font>
      <b/>
      <sz val="10"/>
      <color theme="1" tint="4.9989318521683403E-2"/>
      <name val="Palatino Linotype"/>
      <family val="1"/>
    </font>
    <font>
      <b/>
      <sz val="14"/>
      <color rgb="FFFF0000"/>
      <name val="Palatino Linotype"/>
      <family val="1"/>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0" fontId="2" fillId="0" borderId="0" xfId="0" applyFont="1"/>
    <xf numFmtId="0" fontId="0" fillId="0" borderId="0" xfId="0" applyAlignment="1">
      <alignment horizontal="left"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3" fillId="0" borderId="1" xfId="0" applyFont="1" applyBorder="1"/>
    <xf numFmtId="0" fontId="3" fillId="0" borderId="1" xfId="0" applyFont="1" applyBorder="1" applyAlignment="1">
      <alignment horizontal="center"/>
    </xf>
    <xf numFmtId="0" fontId="6" fillId="5" borderId="1" xfId="0" applyFont="1" applyFill="1" applyBorder="1" applyAlignment="1">
      <alignment horizontal="center" vertical="center"/>
    </xf>
    <xf numFmtId="1" fontId="3" fillId="0" borderId="1" xfId="0" applyNumberFormat="1" applyFont="1" applyBorder="1" applyAlignment="1">
      <alignment horizontal="center"/>
    </xf>
    <xf numFmtId="1" fontId="4" fillId="4" borderId="1" xfId="0" applyNumberFormat="1" applyFont="1" applyFill="1" applyBorder="1" applyAlignment="1">
      <alignment horizontal="center"/>
    </xf>
    <xf numFmtId="1" fontId="4" fillId="6" borderId="1" xfId="0" applyNumberFormat="1" applyFont="1" applyFill="1" applyBorder="1" applyAlignment="1">
      <alignment horizontal="center"/>
    </xf>
    <xf numFmtId="2" fontId="4" fillId="4" borderId="1" xfId="0" applyNumberFormat="1" applyFont="1" applyFill="1" applyBorder="1" applyAlignment="1">
      <alignment horizontal="center"/>
    </xf>
    <xf numFmtId="0" fontId="3" fillId="0" borderId="0" xfId="0" applyFont="1" applyAlignment="1"/>
    <xf numFmtId="0" fontId="8" fillId="0" borderId="0" xfId="0" applyFont="1" applyAlignment="1"/>
    <xf numFmtId="0" fontId="4" fillId="0" borderId="0" xfId="0" applyFont="1" applyFill="1" applyAlignment="1">
      <alignment horizontal="center"/>
    </xf>
    <xf numFmtId="0" fontId="8" fillId="0" borderId="0" xfId="0" applyFont="1" applyFill="1" applyAlignment="1">
      <alignment horizontal="center"/>
    </xf>
    <xf numFmtId="0" fontId="8" fillId="0" borderId="0" xfId="0" applyFont="1" applyFill="1" applyAlignment="1"/>
    <xf numFmtId="0" fontId="8" fillId="0" borderId="5" xfId="0" applyFont="1" applyFill="1" applyBorder="1" applyAlignment="1">
      <alignment horizontal="center"/>
    </xf>
    <xf numFmtId="0" fontId="8" fillId="0" borderId="0" xfId="0" applyFont="1" applyAlignment="1">
      <alignment horizontal="center"/>
    </xf>
    <xf numFmtId="2" fontId="8" fillId="0" borderId="5" xfId="0" applyNumberFormat="1" applyFont="1" applyFill="1" applyBorder="1" applyAlignment="1">
      <alignment horizontal="center"/>
    </xf>
    <xf numFmtId="2" fontId="8" fillId="0" borderId="0" xfId="0" applyNumberFormat="1" applyFont="1" applyFill="1" applyAlignment="1">
      <alignment horizontal="center"/>
    </xf>
    <xf numFmtId="2" fontId="9" fillId="0" borderId="5" xfId="0" applyNumberFormat="1" applyFont="1" applyFill="1" applyBorder="1" applyAlignment="1">
      <alignment horizontal="center"/>
    </xf>
    <xf numFmtId="43" fontId="3" fillId="0" borderId="1" xfId="3" applyFont="1" applyBorder="1" applyAlignment="1">
      <alignment horizontal="center"/>
    </xf>
    <xf numFmtId="0" fontId="8" fillId="0" borderId="5" xfId="0" applyFont="1" applyBorder="1" applyAlignment="1">
      <alignment horizontal="right"/>
    </xf>
    <xf numFmtId="0" fontId="3" fillId="0" borderId="0" xfId="0" applyFont="1" applyAlignment="1">
      <alignment horizontal="center"/>
    </xf>
    <xf numFmtId="0" fontId="3" fillId="0" borderId="1" xfId="0" applyFont="1" applyBorder="1" applyAlignment="1">
      <alignment horizontal="center" vertical="center"/>
    </xf>
    <xf numFmtId="0" fontId="10"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41" fontId="3" fillId="0" borderId="1" xfId="1" applyFont="1" applyBorder="1" applyAlignment="1">
      <alignment horizontal="center" vertical="center"/>
    </xf>
    <xf numFmtId="41" fontId="3" fillId="0" borderId="1" xfId="0" applyNumberFormat="1" applyFont="1" applyBorder="1" applyAlignment="1">
      <alignment horizontal="center" vertical="center"/>
    </xf>
    <xf numFmtId="9" fontId="3" fillId="0" borderId="1" xfId="2" applyFont="1" applyBorder="1" applyAlignment="1">
      <alignment horizontal="center" vertical="center"/>
    </xf>
    <xf numFmtId="43" fontId="4" fillId="4" borderId="1" xfId="3" applyFont="1" applyFill="1" applyBorder="1" applyAlignment="1">
      <alignment horizontal="center"/>
    </xf>
    <xf numFmtId="43" fontId="4" fillId="5" borderId="1" xfId="3" applyFont="1" applyFill="1" applyBorder="1" applyAlignment="1">
      <alignment horizontal="center"/>
    </xf>
    <xf numFmtId="43" fontId="4" fillId="6" borderId="1" xfId="3" applyFont="1" applyFill="1" applyBorder="1" applyAlignment="1">
      <alignment horizontal="center"/>
    </xf>
    <xf numFmtId="0" fontId="4" fillId="4" borderId="1" xfId="0" applyFont="1" applyFill="1" applyBorder="1" applyAlignment="1">
      <alignment horizontal="center" vertical="center"/>
    </xf>
    <xf numFmtId="41" fontId="4" fillId="4" borderId="1" xfId="0" applyNumberFormat="1" applyFont="1" applyFill="1" applyBorder="1" applyAlignment="1">
      <alignment horizontal="center" vertical="center"/>
    </xf>
    <xf numFmtId="9" fontId="4" fillId="4" borderId="1" xfId="2" applyFont="1" applyFill="1" applyBorder="1" applyAlignment="1">
      <alignment horizontal="center" vertical="center"/>
    </xf>
    <xf numFmtId="0" fontId="3" fillId="6" borderId="1" xfId="0" applyFont="1" applyFill="1" applyBorder="1" applyAlignment="1">
      <alignment vertical="center"/>
    </xf>
    <xf numFmtId="0" fontId="3" fillId="5" borderId="1" xfId="0" applyFont="1" applyFill="1" applyBorder="1" applyAlignment="1">
      <alignment vertical="center"/>
    </xf>
    <xf numFmtId="9" fontId="3" fillId="5" borderId="1" xfId="0" applyNumberFormat="1" applyFont="1" applyFill="1" applyBorder="1" applyAlignment="1">
      <alignment vertical="center"/>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right" vertical="center"/>
    </xf>
    <xf numFmtId="0" fontId="8" fillId="0" borderId="0" xfId="0" applyFont="1"/>
    <xf numFmtId="0" fontId="13" fillId="2" borderId="1" xfId="0" applyFont="1" applyFill="1" applyBorder="1" applyAlignment="1">
      <alignment vertical="center" wrapText="1"/>
    </xf>
    <xf numFmtId="0" fontId="14" fillId="5" borderId="1" xfId="0" applyFont="1" applyFill="1" applyBorder="1" applyAlignment="1">
      <alignment vertical="center" wrapText="1"/>
    </xf>
    <xf numFmtId="0" fontId="4" fillId="4" borderId="1" xfId="0" applyFont="1" applyFill="1" applyBorder="1" applyAlignment="1">
      <alignment vertical="center"/>
    </xf>
    <xf numFmtId="41" fontId="4" fillId="4" borderId="1" xfId="0" applyNumberFormat="1" applyFont="1" applyFill="1" applyBorder="1" applyAlignment="1">
      <alignment vertical="center"/>
    </xf>
    <xf numFmtId="9" fontId="4" fillId="4" borderId="1" xfId="2" applyFont="1" applyFill="1" applyBorder="1" applyAlignment="1">
      <alignment vertical="center"/>
    </xf>
    <xf numFmtId="0" fontId="14" fillId="5" borderId="1" xfId="0" applyFont="1" applyFill="1" applyBorder="1" applyAlignment="1">
      <alignment horizontal="center" vertical="center" wrapText="1"/>
    </xf>
    <xf numFmtId="0" fontId="12" fillId="2" borderId="1" xfId="0" applyFont="1" applyFill="1" applyBorder="1" applyAlignment="1">
      <alignment vertical="center" wrapText="1"/>
    </xf>
    <xf numFmtId="1" fontId="3" fillId="0" borderId="1" xfId="0" applyNumberFormat="1" applyFont="1" applyBorder="1" applyAlignment="1">
      <alignment horizontal="center" vertical="center"/>
    </xf>
    <xf numFmtId="43" fontId="3" fillId="0" borderId="1" xfId="3"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quotePrefix="1" applyFont="1" applyAlignment="1">
      <alignment horizontal="left" vertical="center" wrapText="1"/>
    </xf>
    <xf numFmtId="0" fontId="3" fillId="0" borderId="0" xfId="0" applyFont="1" applyAlignment="1">
      <alignment horizontal="left" vertical="top" wrapText="1"/>
    </xf>
    <xf numFmtId="0" fontId="15" fillId="3" borderId="0" xfId="0" applyFont="1" applyFill="1" applyAlignment="1">
      <alignment horizontal="center" vertic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0" xfId="0" applyFont="1" applyAlignment="1">
      <alignment horizontal="left"/>
    </xf>
    <xf numFmtId="0" fontId="8" fillId="0" borderId="5" xfId="0" applyFont="1" applyBorder="1" applyAlignment="1">
      <alignment horizontal="right"/>
    </xf>
    <xf numFmtId="0" fontId="7" fillId="3" borderId="9"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43" fontId="4" fillId="5" borderId="2" xfId="3" applyFont="1" applyFill="1" applyBorder="1" applyAlignment="1">
      <alignment horizontal="center"/>
    </xf>
    <xf numFmtId="43" fontId="4" fillId="5" borderId="3" xfId="3"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1" fontId="4" fillId="6" borderId="2" xfId="0" applyNumberFormat="1" applyFont="1" applyFill="1" applyBorder="1" applyAlignment="1">
      <alignment horizontal="center"/>
    </xf>
    <xf numFmtId="1" fontId="4" fillId="6" borderId="3" xfId="0" applyNumberFormat="1" applyFont="1" applyFill="1" applyBorder="1" applyAlignment="1">
      <alignment horizontal="center"/>
    </xf>
    <xf numFmtId="43" fontId="4" fillId="6" borderId="2" xfId="3" applyFont="1" applyFill="1" applyBorder="1" applyAlignment="1">
      <alignment horizontal="center"/>
    </xf>
    <xf numFmtId="43" fontId="4" fillId="6" borderId="3" xfId="3" applyFont="1" applyFill="1" applyBorder="1" applyAlignment="1">
      <alignment horizontal="center"/>
    </xf>
    <xf numFmtId="43" fontId="4" fillId="6" borderId="2" xfId="3" applyFont="1" applyFill="1" applyBorder="1" applyAlignment="1">
      <alignment horizontal="right"/>
    </xf>
    <xf numFmtId="43" fontId="4" fillId="6" borderId="3" xfId="3" applyFont="1" applyFill="1" applyBorder="1" applyAlignment="1">
      <alignment horizontal="right"/>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4" fillId="5" borderId="1" xfId="0" applyFont="1" applyFill="1" applyBorder="1" applyAlignment="1">
      <alignment horizontal="center" vertical="center"/>
    </xf>
    <xf numFmtId="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3" fillId="2" borderId="1" xfId="0" applyFont="1" applyFill="1" applyBorder="1" applyAlignment="1">
      <alignment horizontal="center" vertical="center"/>
    </xf>
    <xf numFmtId="0" fontId="4" fillId="0" borderId="0" xfId="0" applyFont="1" applyAlignment="1">
      <alignment horizontal="center" vertical="center"/>
    </xf>
    <xf numFmtId="0" fontId="12" fillId="2" borderId="1" xfId="0" applyFont="1" applyFill="1" applyBorder="1" applyAlignment="1">
      <alignment horizontal="center" vertical="center"/>
    </xf>
  </cellXfs>
  <cellStyles count="4">
    <cellStyle name="Comma" xfId="3" builtinId="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447675</xdr:colOff>
      <xdr:row>1</xdr:row>
      <xdr:rowOff>209550</xdr:rowOff>
    </xdr:from>
    <xdr:to>
      <xdr:col>1</xdr:col>
      <xdr:colOff>2152650</xdr:colOff>
      <xdr:row>1</xdr:row>
      <xdr:rowOff>209550</xdr:rowOff>
    </xdr:to>
    <xdr:cxnSp macro="">
      <xdr:nvCxnSpPr>
        <xdr:cNvPr id="2" name="Straight Connector 1"/>
        <xdr:cNvCxnSpPr/>
      </xdr:nvCxnSpPr>
      <xdr:spPr>
        <a:xfrm>
          <a:off x="762000" y="438150"/>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945357</xdr:colOff>
      <xdr:row>1</xdr:row>
      <xdr:rowOff>207167</xdr:rowOff>
    </xdr:from>
    <xdr:to>
      <xdr:col>1</xdr:col>
      <xdr:colOff>2650332</xdr:colOff>
      <xdr:row>1</xdr:row>
      <xdr:rowOff>207167</xdr:rowOff>
    </xdr:to>
    <xdr:cxnSp macro="">
      <xdr:nvCxnSpPr>
        <xdr:cNvPr id="4" name="Straight Connector 3"/>
        <xdr:cNvCxnSpPr/>
      </xdr:nvCxnSpPr>
      <xdr:spPr>
        <a:xfrm>
          <a:off x="1303497" y="4357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1</xdr:row>
      <xdr:rowOff>209550</xdr:rowOff>
    </xdr:from>
    <xdr:to>
      <xdr:col>1</xdr:col>
      <xdr:colOff>2152650</xdr:colOff>
      <xdr:row>1</xdr:row>
      <xdr:rowOff>209550</xdr:rowOff>
    </xdr:to>
    <xdr:cxnSp macro="">
      <xdr:nvCxnSpPr>
        <xdr:cNvPr id="2" name="Straight Connector 1"/>
        <xdr:cNvCxnSpPr/>
      </xdr:nvCxnSpPr>
      <xdr:spPr>
        <a:xfrm>
          <a:off x="762000" y="438150"/>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945357</xdr:colOff>
      <xdr:row>1</xdr:row>
      <xdr:rowOff>207167</xdr:rowOff>
    </xdr:from>
    <xdr:to>
      <xdr:col>1</xdr:col>
      <xdr:colOff>2650332</xdr:colOff>
      <xdr:row>1</xdr:row>
      <xdr:rowOff>207167</xdr:rowOff>
    </xdr:to>
    <xdr:cxnSp macro="">
      <xdr:nvCxnSpPr>
        <xdr:cNvPr id="3" name="Straight Connector 2"/>
        <xdr:cNvCxnSpPr/>
      </xdr:nvCxnSpPr>
      <xdr:spPr>
        <a:xfrm>
          <a:off x="1303497" y="4357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954882</xdr:colOff>
      <xdr:row>1</xdr:row>
      <xdr:rowOff>207167</xdr:rowOff>
    </xdr:from>
    <xdr:to>
      <xdr:col>1</xdr:col>
      <xdr:colOff>2659857</xdr:colOff>
      <xdr:row>1</xdr:row>
      <xdr:rowOff>207167</xdr:rowOff>
    </xdr:to>
    <xdr:cxnSp macro="">
      <xdr:nvCxnSpPr>
        <xdr:cNvPr id="2" name="Straight Connector 1"/>
        <xdr:cNvCxnSpPr/>
      </xdr:nvCxnSpPr>
      <xdr:spPr>
        <a:xfrm>
          <a:off x="1250157" y="426242"/>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945357</xdr:colOff>
      <xdr:row>1</xdr:row>
      <xdr:rowOff>207167</xdr:rowOff>
    </xdr:from>
    <xdr:to>
      <xdr:col>1</xdr:col>
      <xdr:colOff>2650332</xdr:colOff>
      <xdr:row>1</xdr:row>
      <xdr:rowOff>207167</xdr:rowOff>
    </xdr:to>
    <xdr:cxnSp macro="">
      <xdr:nvCxnSpPr>
        <xdr:cNvPr id="3" name="Straight Connector 2"/>
        <xdr:cNvCxnSpPr/>
      </xdr:nvCxnSpPr>
      <xdr:spPr>
        <a:xfrm>
          <a:off x="1303497" y="4357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954882</xdr:colOff>
      <xdr:row>1</xdr:row>
      <xdr:rowOff>207167</xdr:rowOff>
    </xdr:from>
    <xdr:to>
      <xdr:col>1</xdr:col>
      <xdr:colOff>2659857</xdr:colOff>
      <xdr:row>1</xdr:row>
      <xdr:rowOff>207167</xdr:rowOff>
    </xdr:to>
    <xdr:cxnSp macro="">
      <xdr:nvCxnSpPr>
        <xdr:cNvPr id="2" name="Straight Connector 1"/>
        <xdr:cNvCxnSpPr/>
      </xdr:nvCxnSpPr>
      <xdr:spPr>
        <a:xfrm>
          <a:off x="1307307" y="4738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945357</xdr:colOff>
      <xdr:row>1</xdr:row>
      <xdr:rowOff>207167</xdr:rowOff>
    </xdr:from>
    <xdr:to>
      <xdr:col>1</xdr:col>
      <xdr:colOff>2650332</xdr:colOff>
      <xdr:row>1</xdr:row>
      <xdr:rowOff>207167</xdr:rowOff>
    </xdr:to>
    <xdr:cxnSp macro="">
      <xdr:nvCxnSpPr>
        <xdr:cNvPr id="3" name="Straight Connector 2"/>
        <xdr:cNvCxnSpPr/>
      </xdr:nvCxnSpPr>
      <xdr:spPr>
        <a:xfrm>
          <a:off x="1303497" y="4357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945357</xdr:colOff>
      <xdr:row>1</xdr:row>
      <xdr:rowOff>207167</xdr:rowOff>
    </xdr:from>
    <xdr:to>
      <xdr:col>1</xdr:col>
      <xdr:colOff>2650332</xdr:colOff>
      <xdr:row>1</xdr:row>
      <xdr:rowOff>207167</xdr:rowOff>
    </xdr:to>
    <xdr:cxnSp macro="">
      <xdr:nvCxnSpPr>
        <xdr:cNvPr id="2" name="Straight Connector 1"/>
        <xdr:cNvCxnSpPr/>
      </xdr:nvCxnSpPr>
      <xdr:spPr>
        <a:xfrm>
          <a:off x="1307307" y="435767"/>
          <a:ext cx="1704975" cy="0"/>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Ho Tan Minh" id="{51084FEC-EF1C-9748-A0D0-B540C20D361A}" userId="S::hotanminh@hcm.edu.vn::bf40d7dd-1373-4d2c-ae2a-015bff612b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3.xml><?xml version="1.0" encoding="utf-8"?>
<ThreadedComments xmlns="http://schemas.microsoft.com/office/spreadsheetml/2018/threadedcomments" xmlns:x="http://schemas.openxmlformats.org/spreadsheetml/2006/main">
  <threadedComment ref="V6" dT="2020-10-09T15:44:08.52" personId="{51084FEC-EF1C-9748-A0D0-B540C20D361A}" id="{DB51FC29-C004-B749-987C-FE2D1F82E631}">
    <text xml:space="preserve">giữa kỳ 1 từ tuần 1 - 9, kiểm tra tuần đến tuần 9, từ bài 1 đến bài 15.
</text>
  </threadedComment>
  <threadedComment ref="C8" dT="2020-10-09T15:17:08.81" personId="{51084FEC-EF1C-9748-A0D0-B540C20D361A}" id="{FECF40E2-522D-D848-9280-A89EB5C07531}">
    <text>câu hỏi trắc nghiệm</text>
  </threadedComment>
  <threadedComment ref="D8" dT="2020-10-09T15:17:58.46" personId="{51084FEC-EF1C-9748-A0D0-B540C20D361A}" id="{6EB703B7-149D-644A-A97F-E53A2105BB6D}">
    <text>thời gian câu hỏi trắc nghiệm nhận biết từ 0,5 —&gt; 0,75 phút/câu</text>
  </threadedComment>
  <threadedComment ref="E8" dT="2020-10-09T15:20:29.33" personId="{51084FEC-EF1C-9748-A0D0-B540C20D361A}" id="{6B504FEE-799F-1F4B-9194-A02D5FBB14A1}">
    <text>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ext>
  </threadedComment>
  <threadedComment ref="F8" dT="2020-10-09T15:21:14.97" personId="{51084FEC-EF1C-9748-A0D0-B540C20D361A}" id="{9C25ADA3-A0DD-AE49-BB3C-59E65AB620DE}">
    <text>thời gian TL Nhận biết từ 3 - 4 phút/câu (1 điểm)</text>
  </threadedComment>
  <threadedComment ref="H8" dT="2020-10-09T15:22:42.01" personId="{51084FEC-EF1C-9748-A0D0-B540C20D361A}" id="{CF71A66E-3463-7342-A80E-EE928DD366FF}">
    <text>câu hỏi ở mức độ thông hiểu được thiết kế tối đa 4 dòng (phần dẫn và phần phương án lựa chọn) thời gian từ 1,0 -1,25phút/câu</text>
  </threadedComment>
  <threadedComment ref="J8" dT="2020-10-09T15:24:34.63" personId="{51084FEC-EF1C-9748-A0D0-B540C20D361A}" id="{E7BFD2F1-ED2C-6D43-ABEB-4A08C0FFAEDC}">
    <text xml:space="preserve">thời gian câu tự luận nhận biết được tính theo ý (0,25 đ) x số ý x (1 phút —&gt; 1,25 phút) 
</text>
  </threadedComment>
  <threadedComment ref="K8" dT="2020-10-09T15:25:29.18" personId="{51084FEC-EF1C-9748-A0D0-B540C20D361A}" id="{54C89511-5600-D84B-AB46-0E2DC8BB4617}">
    <text xml:space="preserve">câu dạng vận dụng, áp dụng kiến thức có trong chuẩn và học liệu trong sách giáo khoa vào một trường hợp cụ thể.
</text>
  </threadedComment>
  <threadedComment ref="L8" dT="2020-10-09T15:26:18.55" personId="{51084FEC-EF1C-9748-A0D0-B540C20D361A}" id="{0157E8D4-46C7-2347-AE11-FF3BF7DE6F45}">
    <text>thời gian từ 1,5 - 1,75 phút/câu</text>
  </threadedComment>
  <threadedComment ref="N8" dT="2020-10-09T15:28:14.31" personId="{51084FEC-EF1C-9748-A0D0-B540C20D361A}" id="{692E6432-B1FC-734D-AAB1-C6AD9472D7BF}">
    <text xml:space="preserve">thời gian câu vận dụng tự luận = (1,25  - 1,5) x số ý = câu có 4 ý từ 5- 6 phút. </text>
  </threadedComment>
  <threadedComment ref="P8" dT="2020-10-09T15:28:50.32" personId="{51084FEC-EF1C-9748-A0D0-B540C20D361A}" id="{BCBEFE35-DBAC-ED41-9E9D-60BAA6E02C97}">
    <text xml:space="preserve">thời gian từ 2 - 2,5 phút/câu
</text>
  </threadedComment>
  <threadedComment ref="R8" dT="2020-10-09T15:30:15.91" personId="{51084FEC-EF1C-9748-A0D0-B540C20D361A}" id="{CACDEE2E-AEE1-D549-8120-7F1CB2B005E0}">
    <text xml:space="preserve">thời gian từ (2,5 - 3) * số ý . khoảng 5 - 6 phút/ câu. </text>
  </threadedComment>
  <threadedComment ref="Z15" dT="2020-10-09T15:57:01.41" personId="{51084FEC-EF1C-9748-A0D0-B540C20D361A}" id="{FF349AFE-686D-3D4A-8074-58ABF61217A2}">
    <text xml:space="preserve">tự luận
</text>
  </threadedComment>
</ThreadedComments>
</file>

<file path=xl/threadedComments/threadedComment4.xml><?xml version="1.0" encoding="utf-8"?>
<ThreadedComments xmlns="http://schemas.microsoft.com/office/spreadsheetml/2018/threadedcomments" xmlns:x="http://schemas.openxmlformats.org/spreadsheetml/2006/main">
  <threadedComment ref="V6" dT="2020-10-09T15:44:08.52" personId="{51084FEC-EF1C-9748-A0D0-B540C20D361A}" id="{A0DAE25E-E900-7A4F-AE39-37FBE423CF68}">
    <text xml:space="preserve">giữa kỳ 1 từ tuần 1 - 9, kiểm tra tuần đến tuần 9, từ bài 1 đến bài 15.
</text>
  </threadedComment>
  <threadedComment ref="C8" dT="2020-10-09T15:17:08.81" personId="{51084FEC-EF1C-9748-A0D0-B540C20D361A}" id="{B2274EDB-C69A-1C42-BF7B-5BF8E2D8E9BE}">
    <text>câu hỏi trắc nghiệm</text>
  </threadedComment>
  <threadedComment ref="D8" dT="2020-10-09T15:17:58.46" personId="{51084FEC-EF1C-9748-A0D0-B540C20D361A}" id="{E41EB90E-C30A-4A46-99DA-10A8624C5659}">
    <text>thời gian câu hỏi trắc nghiệm nhận biết từ 0,5 —&gt; 0,75 phút/câu</text>
  </threadedComment>
  <threadedComment ref="E8" dT="2020-10-09T15:20:29.33" personId="{51084FEC-EF1C-9748-A0D0-B540C20D361A}" id="{89E9F7BE-B9A9-9646-AF11-F81C3A6BD6BC}">
    <text>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ext>
  </threadedComment>
  <threadedComment ref="F8" dT="2020-10-09T15:21:14.97" personId="{51084FEC-EF1C-9748-A0D0-B540C20D361A}" id="{DD78D631-629F-1344-A977-5318D4780CC1}">
    <text>thời gian TL Nhận biết từ 3 - 4 phút/câu (1 điểm)</text>
  </threadedComment>
  <threadedComment ref="H8" dT="2020-10-09T15:22:42.01" personId="{51084FEC-EF1C-9748-A0D0-B540C20D361A}" id="{A20BCCE8-F6B9-504D-AFE5-C9FCE4B43A7F}">
    <text>câu hỏi ở mức độ thông hiểu được thiết kế tối đa 4 dòng (phần dẫn và phần phương án lựa chọn) thời gian từ 1,0 -1,25phút/câu</text>
  </threadedComment>
  <threadedComment ref="J8" dT="2020-10-09T15:24:34.63" personId="{51084FEC-EF1C-9748-A0D0-B540C20D361A}" id="{ECB9D6F8-4CF3-5D4B-954E-7738ED5A228E}">
    <text xml:space="preserve">thời gian câu tự luận nhận biết được tính theo ý (0,25 đ) x số ý x (1 phút —&gt; 1,25 phút) 
</text>
  </threadedComment>
  <threadedComment ref="K8" dT="2020-10-09T15:25:29.18" personId="{51084FEC-EF1C-9748-A0D0-B540C20D361A}" id="{4BD5AA42-1EC7-0847-87EA-36CB65E44C73}">
    <text xml:space="preserve">câu dạng vận dụng, áp dụng kiến thức có trong chuẩn và học liệu trong sách giáo khoa vào một trường hợp cụ thể.
</text>
  </threadedComment>
  <threadedComment ref="L8" dT="2020-10-09T15:26:18.55" personId="{51084FEC-EF1C-9748-A0D0-B540C20D361A}" id="{F2DB02CA-BE7F-A144-8593-652B06449A2F}">
    <text>thời gian từ 1,5 - 1,75 phút/câu</text>
  </threadedComment>
  <threadedComment ref="N8" dT="2020-10-09T15:28:14.31" personId="{51084FEC-EF1C-9748-A0D0-B540C20D361A}" id="{0FB6EAC5-1312-2947-B0DA-F1AF7948E986}">
    <text xml:space="preserve">thời gian câu vận dụng tự luận = (1,25  - 1,5) x số ý = câu có 4 ý từ 5- 6 phút. </text>
  </threadedComment>
  <threadedComment ref="P8" dT="2020-10-09T15:28:50.32" personId="{51084FEC-EF1C-9748-A0D0-B540C20D361A}" id="{F491B4C7-AFF5-8E45-92CB-796546EFDF61}">
    <text xml:space="preserve">thời gian từ 2 - 2,5 phút/câu
</text>
  </threadedComment>
  <threadedComment ref="R8" dT="2020-10-09T15:30:15.91" personId="{51084FEC-EF1C-9748-A0D0-B540C20D361A}" id="{7D5295BF-7F50-524A-AB3A-084484F774AB}">
    <text xml:space="preserve">thời gian từ (2,5 - 3) * số ý . khoảng 5 - 6 phút/ câu. </text>
  </threadedComment>
</ThreadedComments>
</file>

<file path=xl/threadedComments/threadedComment5.xml><?xml version="1.0" encoding="utf-8"?>
<ThreadedComments xmlns="http://schemas.microsoft.com/office/spreadsheetml/2018/threadedcomments" xmlns:x="http://schemas.openxmlformats.org/spreadsheetml/2006/main">
  <threadedComment ref="V6" dT="2020-10-09T15:44:08.52" personId="{51084FEC-EF1C-9748-A0D0-B540C20D361A}" id="{483574FA-92D3-634E-B04A-2729D94A7C8E}">
    <text xml:space="preserve">giữa kỳ 1 từ tuần 1 - 9, kiểm tra tuần đến tuần 9, từ bài 1 đến bài 15.
</text>
  </threadedComment>
  <threadedComment ref="C8" dT="2020-10-09T15:17:08.81" personId="{51084FEC-EF1C-9748-A0D0-B540C20D361A}" id="{62F33D18-87C4-6A44-8F4A-67AB2656D6AF}">
    <text>câu hỏi trắc nghiệm</text>
  </threadedComment>
  <threadedComment ref="D8" dT="2020-10-09T15:17:58.46" personId="{51084FEC-EF1C-9748-A0D0-B540C20D361A}" id="{753D0753-C4FD-5545-ABBF-A913E0CDD4EE}">
    <text>thời gian câu hỏi trắc nghiệm nhận biết từ 0,5 —&gt; 0,75 phút/câu</text>
  </threadedComment>
  <threadedComment ref="E8" dT="2020-10-09T15:20:29.33" personId="{51084FEC-EF1C-9748-A0D0-B540C20D361A}" id="{4504C7B5-74DD-A148-BE6F-7D38F64697CC}">
    <text>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ext>
  </threadedComment>
  <threadedComment ref="F8" dT="2020-10-09T15:21:14.97" personId="{51084FEC-EF1C-9748-A0D0-B540C20D361A}" id="{E0A24292-3811-0542-9325-3550B2EC0285}">
    <text>thời gian TL Nhận biết từ 3 - 4 phút/câu (1 điểm)</text>
  </threadedComment>
  <threadedComment ref="H8" dT="2020-10-09T15:22:42.01" personId="{51084FEC-EF1C-9748-A0D0-B540C20D361A}" id="{0022D5E1-2815-1147-8F97-A37445317033}">
    <text>câu hỏi ở mức độ thông hiểu được thiết kế tối đa 4 dòng (phần dẫn và phần phương án lựa chọn) thời gian từ 1,0 -1,25phút/câu</text>
  </threadedComment>
  <threadedComment ref="J8" dT="2020-10-09T15:24:34.63" personId="{51084FEC-EF1C-9748-A0D0-B540C20D361A}" id="{E5EA2463-A54A-AF40-B38E-92FD5B5B10D2}">
    <text xml:space="preserve">thời gian câu tự luận nhận biết được tính theo ý (0,25 đ) x số ý x (1 phút —&gt; 1,25 phút) 
</text>
  </threadedComment>
  <threadedComment ref="K8" dT="2020-10-09T15:25:29.18" personId="{51084FEC-EF1C-9748-A0D0-B540C20D361A}" id="{2AC1BD1C-60F7-ED4C-9301-501335285A39}">
    <text xml:space="preserve">câu dạng vận dụng, áp dụng kiến thức có trong chuẩn và học liệu trong sách giáo khoa vào một trường hợp cụ thể.
</text>
  </threadedComment>
  <threadedComment ref="L8" dT="2020-10-09T15:26:18.55" personId="{51084FEC-EF1C-9748-A0D0-B540C20D361A}" id="{4FE043FB-DEAB-E04C-B1AC-838CDE5233DC}">
    <text>thời gian từ 1,5 - 1,75 phút/câu</text>
  </threadedComment>
  <threadedComment ref="N8" dT="2020-10-09T15:28:14.31" personId="{51084FEC-EF1C-9748-A0D0-B540C20D361A}" id="{DD8376D3-50F0-5048-99FC-BA017EE7BAE4}">
    <text xml:space="preserve">thời gian câu vận dụng tự luận = (1,25  - 1,5) x số ý = câu có 4 ý từ 5- 6 phút. </text>
  </threadedComment>
  <threadedComment ref="P8" dT="2020-10-09T15:28:50.32" personId="{51084FEC-EF1C-9748-A0D0-B540C20D361A}" id="{835DF51F-819F-7F46-A427-A9BF6D9CFD4D}">
    <text xml:space="preserve">thời gian từ 2 - 2,5 phút/câu
</text>
  </threadedComment>
  <threadedComment ref="R8" dT="2020-10-09T15:30:15.91" personId="{51084FEC-EF1C-9748-A0D0-B540C20D361A}" id="{BB3C457F-1E34-C640-BF6C-F53ABE3046F4}">
    <text xml:space="preserve">thời gian từ (2,5 - 3) * số ý . khoảng 5 - 6 phút/ câu.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
  <sheetViews>
    <sheetView zoomScale="90" zoomScaleNormal="90" workbookViewId="0">
      <pane ySplit="1" topLeftCell="A6" activePane="bottomLeft" state="frozen"/>
      <selection pane="bottomLeft" activeCell="B2" sqref="B2:L2"/>
    </sheetView>
  </sheetViews>
  <sheetFormatPr defaultColWidth="10.5546875" defaultRowHeight="15" x14ac:dyDescent="0.2"/>
  <cols>
    <col min="1" max="1" width="4.44140625" customWidth="1"/>
    <col min="12" max="12" width="69.44140625" customWidth="1"/>
  </cols>
  <sheetData>
    <row r="1" spans="1:12" ht="21" x14ac:dyDescent="0.2">
      <c r="A1" s="64" t="s">
        <v>21</v>
      </c>
      <c r="B1" s="64"/>
      <c r="C1" s="64"/>
      <c r="D1" s="64"/>
      <c r="E1" s="64"/>
      <c r="F1" s="64"/>
      <c r="G1" s="64"/>
      <c r="H1" s="64"/>
      <c r="I1" s="64"/>
      <c r="J1" s="64"/>
      <c r="K1" s="64"/>
      <c r="L1" s="64"/>
    </row>
    <row r="2" spans="1:12" s="2" customFormat="1" ht="42" customHeight="1" x14ac:dyDescent="0.2">
      <c r="A2" s="4">
        <v>1</v>
      </c>
      <c r="B2" s="60" t="s">
        <v>39</v>
      </c>
      <c r="C2" s="60"/>
      <c r="D2" s="60"/>
      <c r="E2" s="60"/>
      <c r="F2" s="60"/>
      <c r="G2" s="60"/>
      <c r="H2" s="60"/>
      <c r="I2" s="60"/>
      <c r="J2" s="60"/>
      <c r="K2" s="60"/>
      <c r="L2" s="60"/>
    </row>
    <row r="3" spans="1:12" ht="22.5" customHeight="1" x14ac:dyDescent="0.2">
      <c r="A3" s="6">
        <v>2</v>
      </c>
      <c r="B3" s="61" t="s">
        <v>8</v>
      </c>
      <c r="C3" s="61"/>
      <c r="D3" s="61"/>
      <c r="E3" s="61"/>
      <c r="F3" s="61"/>
      <c r="G3" s="61"/>
      <c r="H3" s="61"/>
      <c r="I3" s="61"/>
      <c r="J3" s="61"/>
      <c r="K3" s="61"/>
      <c r="L3" s="61"/>
    </row>
    <row r="4" spans="1:12" ht="18" x14ac:dyDescent="0.35">
      <c r="A4" s="6">
        <v>3</v>
      </c>
      <c r="B4" s="3" t="s">
        <v>9</v>
      </c>
      <c r="C4" s="3"/>
      <c r="D4" s="3"/>
      <c r="E4" s="3"/>
      <c r="F4" s="3"/>
      <c r="G4" s="3"/>
      <c r="H4" s="3"/>
      <c r="I4" s="3"/>
      <c r="J4" s="3"/>
      <c r="K4" s="3"/>
      <c r="L4" s="3"/>
    </row>
    <row r="5" spans="1:12" s="1" customFormat="1" ht="269.25" customHeight="1" x14ac:dyDescent="0.25">
      <c r="A5" s="6"/>
      <c r="B5" s="62" t="s">
        <v>22</v>
      </c>
      <c r="C5" s="62"/>
      <c r="D5" s="62"/>
      <c r="E5" s="62"/>
      <c r="F5" s="62"/>
      <c r="G5" s="62"/>
      <c r="H5" s="62"/>
      <c r="I5" s="62"/>
      <c r="J5" s="62"/>
      <c r="K5" s="62"/>
      <c r="L5" s="62"/>
    </row>
    <row r="6" spans="1:12" ht="308.25" customHeight="1" x14ac:dyDescent="0.35">
      <c r="A6" s="3"/>
      <c r="B6" s="63" t="s">
        <v>10</v>
      </c>
      <c r="C6" s="63"/>
      <c r="D6" s="63"/>
      <c r="E6" s="63"/>
      <c r="F6" s="63"/>
      <c r="G6" s="63"/>
      <c r="H6" s="63"/>
      <c r="I6" s="63"/>
      <c r="J6" s="63"/>
      <c r="K6" s="63"/>
      <c r="L6" s="63"/>
    </row>
  </sheetData>
  <mergeCells count="5">
    <mergeCell ref="B2:L2"/>
    <mergeCell ref="B3:L3"/>
    <mergeCell ref="B5:L5"/>
    <mergeCell ref="B6:L6"/>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6"/>
  <sheetViews>
    <sheetView workbookViewId="0">
      <pane ySplit="6" topLeftCell="A7" activePane="bottomLeft" state="frozen"/>
      <selection pane="bottomLeft" activeCell="C1" sqref="C1:M1"/>
    </sheetView>
  </sheetViews>
  <sheetFormatPr defaultColWidth="9" defaultRowHeight="18" x14ac:dyDescent="0.35"/>
  <cols>
    <col min="1" max="1" width="4.109375" style="3" customWidth="1"/>
    <col min="2" max="2" width="38" style="3" customWidth="1"/>
    <col min="3" max="13" width="11" style="3" customWidth="1"/>
    <col min="14" max="16384" width="9" style="3"/>
  </cols>
  <sheetData>
    <row r="1" spans="1:13" x14ac:dyDescent="0.35">
      <c r="A1" s="67" t="s">
        <v>12</v>
      </c>
      <c r="B1" s="67"/>
      <c r="C1" s="68" t="s">
        <v>38</v>
      </c>
      <c r="D1" s="68"/>
      <c r="E1" s="68"/>
      <c r="F1" s="68"/>
      <c r="G1" s="68"/>
      <c r="H1" s="68"/>
      <c r="I1" s="68"/>
      <c r="J1" s="68"/>
      <c r="K1" s="68"/>
      <c r="L1" s="68"/>
      <c r="M1" s="68"/>
    </row>
    <row r="2" spans="1:13" x14ac:dyDescent="0.35">
      <c r="A2" s="68" t="s">
        <v>37</v>
      </c>
      <c r="B2" s="68"/>
      <c r="C2" s="68" t="s">
        <v>27</v>
      </c>
      <c r="D2" s="68"/>
      <c r="E2" s="68"/>
      <c r="F2" s="68"/>
      <c r="G2" s="68"/>
      <c r="H2" s="68"/>
      <c r="I2" s="68"/>
      <c r="J2" s="68"/>
      <c r="K2" s="68"/>
      <c r="L2" s="68"/>
      <c r="M2" s="68"/>
    </row>
    <row r="3" spans="1:13" ht="18.75" customHeight="1" x14ac:dyDescent="0.35">
      <c r="B3" s="79" t="s">
        <v>32</v>
      </c>
      <c r="C3" s="79"/>
      <c r="D3" s="20">
        <v>3.5</v>
      </c>
      <c r="E3" s="20"/>
      <c r="F3" s="20">
        <v>4</v>
      </c>
      <c r="G3" s="20"/>
      <c r="H3" s="20">
        <v>4.5</v>
      </c>
      <c r="I3" s="20"/>
      <c r="J3" s="20">
        <v>6</v>
      </c>
      <c r="K3" s="15"/>
      <c r="L3" s="15"/>
      <c r="M3" s="14"/>
    </row>
    <row r="4" spans="1:13" x14ac:dyDescent="0.35">
      <c r="A4" s="69" t="s">
        <v>11</v>
      </c>
      <c r="B4" s="69" t="s">
        <v>0</v>
      </c>
      <c r="C4" s="72" t="s">
        <v>1</v>
      </c>
      <c r="D4" s="72"/>
      <c r="E4" s="72"/>
      <c r="F4" s="72"/>
      <c r="G4" s="72"/>
      <c r="H4" s="72"/>
      <c r="I4" s="72"/>
      <c r="J4" s="72"/>
      <c r="K4" s="73" t="s">
        <v>13</v>
      </c>
      <c r="L4" s="73" t="s">
        <v>17</v>
      </c>
      <c r="M4" s="73" t="s">
        <v>14</v>
      </c>
    </row>
    <row r="5" spans="1:13" x14ac:dyDescent="0.35">
      <c r="A5" s="70"/>
      <c r="B5" s="70"/>
      <c r="C5" s="76" t="s">
        <v>16</v>
      </c>
      <c r="D5" s="77"/>
      <c r="E5" s="76" t="s">
        <v>3</v>
      </c>
      <c r="F5" s="77"/>
      <c r="G5" s="76" t="s">
        <v>4</v>
      </c>
      <c r="H5" s="77"/>
      <c r="I5" s="76" t="s">
        <v>18</v>
      </c>
      <c r="J5" s="77"/>
      <c r="K5" s="74"/>
      <c r="L5" s="74"/>
      <c r="M5" s="74"/>
    </row>
    <row r="6" spans="1:13" x14ac:dyDescent="0.35">
      <c r="A6" s="71"/>
      <c r="B6" s="71"/>
      <c r="C6" s="9" t="s">
        <v>19</v>
      </c>
      <c r="D6" s="9" t="s">
        <v>20</v>
      </c>
      <c r="E6" s="9" t="s">
        <v>19</v>
      </c>
      <c r="F6" s="9" t="s">
        <v>20</v>
      </c>
      <c r="G6" s="9" t="s">
        <v>19</v>
      </c>
      <c r="H6" s="9" t="s">
        <v>20</v>
      </c>
      <c r="I6" s="9" t="s">
        <v>19</v>
      </c>
      <c r="J6" s="9" t="s">
        <v>20</v>
      </c>
      <c r="K6" s="75"/>
      <c r="L6" s="75"/>
      <c r="M6" s="75"/>
    </row>
    <row r="7" spans="1:13" x14ac:dyDescent="0.35">
      <c r="A7" s="8">
        <v>1</v>
      </c>
      <c r="B7" s="7"/>
      <c r="C7" s="10"/>
      <c r="D7" s="24">
        <f>C7*$D$3</f>
        <v>0</v>
      </c>
      <c r="E7" s="10"/>
      <c r="F7" s="24">
        <f>E7*$F$3</f>
        <v>0</v>
      </c>
      <c r="G7" s="10"/>
      <c r="H7" s="24">
        <f>G7*$H$3</f>
        <v>0</v>
      </c>
      <c r="I7" s="10"/>
      <c r="J7" s="24">
        <f>I7*$J$3</f>
        <v>0</v>
      </c>
      <c r="K7" s="24">
        <f>SUM(C7,E7,G7,I7)</f>
        <v>0</v>
      </c>
      <c r="L7" s="24">
        <f>SUM(D7,F7,H7,J7)</f>
        <v>0</v>
      </c>
      <c r="M7" s="24" t="e">
        <f t="shared" ref="M7:M13" si="0">K7*100/$K$19</f>
        <v>#DIV/0!</v>
      </c>
    </row>
    <row r="8" spans="1:13" x14ac:dyDescent="0.35">
      <c r="A8" s="8">
        <v>2</v>
      </c>
      <c r="B8" s="7"/>
      <c r="C8" s="10"/>
      <c r="D8" s="24">
        <f t="shared" ref="D8:D18" si="1">C8*$D$3</f>
        <v>0</v>
      </c>
      <c r="E8" s="10"/>
      <c r="F8" s="24">
        <f t="shared" ref="F8:F18" si="2">E8*$F$3</f>
        <v>0</v>
      </c>
      <c r="G8" s="10"/>
      <c r="H8" s="24">
        <f t="shared" ref="H8:H18" si="3">G8*$H$3</f>
        <v>0</v>
      </c>
      <c r="I8" s="10"/>
      <c r="J8" s="24">
        <f t="shared" ref="J8:J18" si="4">I8*$J$3</f>
        <v>0</v>
      </c>
      <c r="K8" s="24">
        <f t="shared" ref="K8:L18" si="5">SUM(C8,E8,G8,I8)</f>
        <v>0</v>
      </c>
      <c r="L8" s="24">
        <f t="shared" si="5"/>
        <v>0</v>
      </c>
      <c r="M8" s="24" t="e">
        <f t="shared" si="0"/>
        <v>#DIV/0!</v>
      </c>
    </row>
    <row r="9" spans="1:13" x14ac:dyDescent="0.35">
      <c r="A9" s="8">
        <v>3</v>
      </c>
      <c r="B9" s="7"/>
      <c r="C9" s="10"/>
      <c r="D9" s="24">
        <f t="shared" si="1"/>
        <v>0</v>
      </c>
      <c r="E9" s="10"/>
      <c r="F9" s="24">
        <f t="shared" si="2"/>
        <v>0</v>
      </c>
      <c r="G9" s="10"/>
      <c r="H9" s="24">
        <f t="shared" si="3"/>
        <v>0</v>
      </c>
      <c r="I9" s="10"/>
      <c r="J9" s="24">
        <f t="shared" si="4"/>
        <v>0</v>
      </c>
      <c r="K9" s="24">
        <f t="shared" si="5"/>
        <v>0</v>
      </c>
      <c r="L9" s="24">
        <f t="shared" si="5"/>
        <v>0</v>
      </c>
      <c r="M9" s="24" t="e">
        <f t="shared" si="0"/>
        <v>#DIV/0!</v>
      </c>
    </row>
    <row r="10" spans="1:13" x14ac:dyDescent="0.35">
      <c r="A10" s="8">
        <v>4</v>
      </c>
      <c r="B10" s="7"/>
      <c r="C10" s="10"/>
      <c r="D10" s="24">
        <f t="shared" si="1"/>
        <v>0</v>
      </c>
      <c r="E10" s="10"/>
      <c r="F10" s="24">
        <f t="shared" si="2"/>
        <v>0</v>
      </c>
      <c r="G10" s="10"/>
      <c r="H10" s="24">
        <f t="shared" si="3"/>
        <v>0</v>
      </c>
      <c r="I10" s="10"/>
      <c r="J10" s="24">
        <f t="shared" si="4"/>
        <v>0</v>
      </c>
      <c r="K10" s="24">
        <f t="shared" si="5"/>
        <v>0</v>
      </c>
      <c r="L10" s="24">
        <f t="shared" si="5"/>
        <v>0</v>
      </c>
      <c r="M10" s="24" t="e">
        <f t="shared" si="0"/>
        <v>#DIV/0!</v>
      </c>
    </row>
    <row r="11" spans="1:13" x14ac:dyDescent="0.35">
      <c r="A11" s="8">
        <v>5</v>
      </c>
      <c r="B11" s="7"/>
      <c r="C11" s="10"/>
      <c r="D11" s="24">
        <f t="shared" si="1"/>
        <v>0</v>
      </c>
      <c r="E11" s="10"/>
      <c r="F11" s="24">
        <f t="shared" si="2"/>
        <v>0</v>
      </c>
      <c r="G11" s="10"/>
      <c r="H11" s="24">
        <f t="shared" si="3"/>
        <v>0</v>
      </c>
      <c r="I11" s="10"/>
      <c r="J11" s="24">
        <f t="shared" si="4"/>
        <v>0</v>
      </c>
      <c r="K11" s="24">
        <f t="shared" si="5"/>
        <v>0</v>
      </c>
      <c r="L11" s="24">
        <f t="shared" si="5"/>
        <v>0</v>
      </c>
      <c r="M11" s="24" t="e">
        <f t="shared" si="0"/>
        <v>#DIV/0!</v>
      </c>
    </row>
    <row r="12" spans="1:13" x14ac:dyDescent="0.35">
      <c r="A12" s="8">
        <v>6</v>
      </c>
      <c r="B12" s="7"/>
      <c r="C12" s="10"/>
      <c r="D12" s="24">
        <f t="shared" si="1"/>
        <v>0</v>
      </c>
      <c r="E12" s="10"/>
      <c r="F12" s="24">
        <f t="shared" si="2"/>
        <v>0</v>
      </c>
      <c r="G12" s="10"/>
      <c r="H12" s="24">
        <f t="shared" si="3"/>
        <v>0</v>
      </c>
      <c r="I12" s="10"/>
      <c r="J12" s="24">
        <f t="shared" si="4"/>
        <v>0</v>
      </c>
      <c r="K12" s="24">
        <f t="shared" si="5"/>
        <v>0</v>
      </c>
      <c r="L12" s="24">
        <f t="shared" si="5"/>
        <v>0</v>
      </c>
      <c r="M12" s="24" t="e">
        <f t="shared" si="0"/>
        <v>#DIV/0!</v>
      </c>
    </row>
    <row r="13" spans="1:13" x14ac:dyDescent="0.35">
      <c r="A13" s="8">
        <v>7</v>
      </c>
      <c r="B13" s="7"/>
      <c r="C13" s="10"/>
      <c r="D13" s="24">
        <f t="shared" si="1"/>
        <v>0</v>
      </c>
      <c r="E13" s="10"/>
      <c r="F13" s="24">
        <f t="shared" si="2"/>
        <v>0</v>
      </c>
      <c r="G13" s="10"/>
      <c r="H13" s="24">
        <f t="shared" si="3"/>
        <v>0</v>
      </c>
      <c r="I13" s="10"/>
      <c r="J13" s="24">
        <f t="shared" si="4"/>
        <v>0</v>
      </c>
      <c r="K13" s="24">
        <f t="shared" si="5"/>
        <v>0</v>
      </c>
      <c r="L13" s="24">
        <f t="shared" si="5"/>
        <v>0</v>
      </c>
      <c r="M13" s="24" t="e">
        <f t="shared" si="0"/>
        <v>#DIV/0!</v>
      </c>
    </row>
    <row r="14" spans="1:13" x14ac:dyDescent="0.35">
      <c r="A14" s="8">
        <v>8</v>
      </c>
      <c r="B14" s="7"/>
      <c r="C14" s="10"/>
      <c r="D14" s="24">
        <f t="shared" si="1"/>
        <v>0</v>
      </c>
      <c r="E14" s="10"/>
      <c r="F14" s="24">
        <f t="shared" si="2"/>
        <v>0</v>
      </c>
      <c r="G14" s="10"/>
      <c r="H14" s="24">
        <f t="shared" si="3"/>
        <v>0</v>
      </c>
      <c r="I14" s="10"/>
      <c r="J14" s="24">
        <f t="shared" si="4"/>
        <v>0</v>
      </c>
      <c r="K14" s="24">
        <f t="shared" si="5"/>
        <v>0</v>
      </c>
      <c r="L14" s="24">
        <f t="shared" si="5"/>
        <v>0</v>
      </c>
      <c r="M14" s="24" t="e">
        <f t="shared" ref="M14:M17" si="6">K14*100/$K$19</f>
        <v>#DIV/0!</v>
      </c>
    </row>
    <row r="15" spans="1:13" x14ac:dyDescent="0.35">
      <c r="A15" s="8">
        <v>9</v>
      </c>
      <c r="B15" s="7"/>
      <c r="C15" s="10"/>
      <c r="D15" s="24">
        <f t="shared" si="1"/>
        <v>0</v>
      </c>
      <c r="E15" s="10"/>
      <c r="F15" s="24">
        <f t="shared" si="2"/>
        <v>0</v>
      </c>
      <c r="G15" s="10"/>
      <c r="H15" s="24">
        <f t="shared" si="3"/>
        <v>0</v>
      </c>
      <c r="I15" s="10"/>
      <c r="J15" s="24">
        <f t="shared" si="4"/>
        <v>0</v>
      </c>
      <c r="K15" s="24">
        <f t="shared" si="5"/>
        <v>0</v>
      </c>
      <c r="L15" s="24">
        <f t="shared" si="5"/>
        <v>0</v>
      </c>
      <c r="M15" s="24" t="e">
        <f t="shared" si="6"/>
        <v>#DIV/0!</v>
      </c>
    </row>
    <row r="16" spans="1:13" x14ac:dyDescent="0.35">
      <c r="A16" s="8">
        <v>10</v>
      </c>
      <c r="B16" s="7"/>
      <c r="C16" s="10"/>
      <c r="D16" s="24">
        <f t="shared" si="1"/>
        <v>0</v>
      </c>
      <c r="E16" s="10"/>
      <c r="F16" s="24">
        <f t="shared" si="2"/>
        <v>0</v>
      </c>
      <c r="G16" s="10"/>
      <c r="H16" s="24">
        <f t="shared" si="3"/>
        <v>0</v>
      </c>
      <c r="I16" s="10"/>
      <c r="J16" s="24">
        <f t="shared" si="4"/>
        <v>0</v>
      </c>
      <c r="K16" s="24">
        <f t="shared" si="5"/>
        <v>0</v>
      </c>
      <c r="L16" s="24">
        <f t="shared" si="5"/>
        <v>0</v>
      </c>
      <c r="M16" s="24" t="e">
        <f t="shared" si="6"/>
        <v>#DIV/0!</v>
      </c>
    </row>
    <row r="17" spans="1:13" x14ac:dyDescent="0.35">
      <c r="A17" s="8">
        <v>11</v>
      </c>
      <c r="B17" s="7"/>
      <c r="C17" s="10"/>
      <c r="D17" s="24">
        <f t="shared" si="1"/>
        <v>0</v>
      </c>
      <c r="E17" s="10"/>
      <c r="F17" s="24">
        <f t="shared" si="2"/>
        <v>0</v>
      </c>
      <c r="G17" s="10"/>
      <c r="H17" s="24">
        <f t="shared" si="3"/>
        <v>0</v>
      </c>
      <c r="I17" s="10"/>
      <c r="J17" s="24">
        <f t="shared" si="4"/>
        <v>0</v>
      </c>
      <c r="K17" s="24">
        <f t="shared" si="5"/>
        <v>0</v>
      </c>
      <c r="L17" s="24">
        <f t="shared" si="5"/>
        <v>0</v>
      </c>
      <c r="M17" s="24" t="e">
        <f t="shared" si="6"/>
        <v>#DIV/0!</v>
      </c>
    </row>
    <row r="18" spans="1:13" x14ac:dyDescent="0.35">
      <c r="A18" s="8">
        <v>12</v>
      </c>
      <c r="B18" s="7"/>
      <c r="C18" s="10"/>
      <c r="D18" s="24">
        <f t="shared" si="1"/>
        <v>0</v>
      </c>
      <c r="E18" s="10"/>
      <c r="F18" s="24">
        <f t="shared" si="2"/>
        <v>0</v>
      </c>
      <c r="G18" s="10"/>
      <c r="H18" s="24">
        <f t="shared" si="3"/>
        <v>0</v>
      </c>
      <c r="I18" s="10"/>
      <c r="J18" s="24">
        <f t="shared" si="4"/>
        <v>0</v>
      </c>
      <c r="K18" s="24">
        <f t="shared" si="5"/>
        <v>0</v>
      </c>
      <c r="L18" s="24">
        <f t="shared" si="5"/>
        <v>0</v>
      </c>
      <c r="M18" s="24" t="e">
        <f>K18*100/$K$19</f>
        <v>#DIV/0!</v>
      </c>
    </row>
    <row r="19" spans="1:13" x14ac:dyDescent="0.35">
      <c r="A19" s="65" t="s">
        <v>13</v>
      </c>
      <c r="B19" s="66"/>
      <c r="C19" s="37">
        <f>SUM(C7:C18)</f>
        <v>0</v>
      </c>
      <c r="D19" s="37">
        <f t="shared" ref="D19:L19" si="7">SUM(D7:D18)</f>
        <v>0</v>
      </c>
      <c r="E19" s="37">
        <f t="shared" si="7"/>
        <v>0</v>
      </c>
      <c r="F19" s="37">
        <f t="shared" si="7"/>
        <v>0</v>
      </c>
      <c r="G19" s="37">
        <f t="shared" si="7"/>
        <v>0</v>
      </c>
      <c r="H19" s="37">
        <f t="shared" si="7"/>
        <v>0</v>
      </c>
      <c r="I19" s="37">
        <f t="shared" si="7"/>
        <v>0</v>
      </c>
      <c r="J19" s="37">
        <f t="shared" si="7"/>
        <v>0</v>
      </c>
      <c r="K19" s="37">
        <f t="shared" si="7"/>
        <v>0</v>
      </c>
      <c r="L19" s="37">
        <f t="shared" si="7"/>
        <v>0</v>
      </c>
      <c r="M19" s="37"/>
    </row>
    <row r="20" spans="1:13" x14ac:dyDescent="0.35">
      <c r="A20" s="81" t="s">
        <v>14</v>
      </c>
      <c r="B20" s="82"/>
      <c r="C20" s="83" t="e">
        <f>C19*100/$K$19</f>
        <v>#DIV/0!</v>
      </c>
      <c r="D20" s="84"/>
      <c r="E20" s="83" t="e">
        <f t="shared" ref="E20" si="8">E19*100/$K$19</f>
        <v>#DIV/0!</v>
      </c>
      <c r="F20" s="84"/>
      <c r="G20" s="83" t="e">
        <f t="shared" ref="G20" si="9">G19*100/$K$19</f>
        <v>#DIV/0!</v>
      </c>
      <c r="H20" s="84"/>
      <c r="I20" s="83" t="e">
        <f t="shared" ref="I20" si="10">I19*100/$K$19</f>
        <v>#DIV/0!</v>
      </c>
      <c r="J20" s="84"/>
      <c r="K20" s="38"/>
      <c r="L20" s="38"/>
      <c r="M20" s="38" t="e">
        <f>SUM(M7:M18)</f>
        <v>#DIV/0!</v>
      </c>
    </row>
    <row r="21" spans="1:13" x14ac:dyDescent="0.35">
      <c r="A21" s="85" t="s">
        <v>15</v>
      </c>
      <c r="B21" s="86"/>
      <c r="C21" s="87"/>
      <c r="D21" s="88"/>
      <c r="E21" s="87"/>
      <c r="F21" s="88"/>
      <c r="G21" s="87"/>
      <c r="H21" s="88"/>
      <c r="I21" s="87"/>
      <c r="J21" s="88"/>
      <c r="K21" s="12"/>
      <c r="L21" s="12"/>
      <c r="M21" s="12"/>
    </row>
    <row r="22" spans="1:13" x14ac:dyDescent="0.35">
      <c r="A22" s="80" t="s">
        <v>23</v>
      </c>
      <c r="B22" s="80"/>
      <c r="C22" s="80"/>
      <c r="D22" s="80"/>
      <c r="E22" s="80"/>
      <c r="F22" s="80"/>
      <c r="G22" s="80"/>
      <c r="H22" s="80"/>
      <c r="I22" s="80"/>
      <c r="J22" s="80"/>
      <c r="K22" s="80"/>
      <c r="L22" s="80"/>
      <c r="M22" s="80"/>
    </row>
    <row r="23" spans="1:13" x14ac:dyDescent="0.35">
      <c r="A23" s="5">
        <v>1</v>
      </c>
      <c r="B23" s="78" t="s">
        <v>26</v>
      </c>
      <c r="C23" s="78"/>
      <c r="D23" s="78"/>
      <c r="E23" s="78"/>
      <c r="F23" s="78"/>
      <c r="G23" s="78"/>
      <c r="H23" s="78"/>
      <c r="I23" s="78"/>
      <c r="J23" s="78"/>
      <c r="K23" s="78"/>
      <c r="L23" s="78"/>
      <c r="M23" s="78"/>
    </row>
    <row r="24" spans="1:13" x14ac:dyDescent="0.35">
      <c r="A24" s="5">
        <v>2</v>
      </c>
      <c r="B24" s="78" t="s">
        <v>24</v>
      </c>
      <c r="C24" s="78"/>
      <c r="D24" s="78"/>
      <c r="E24" s="78"/>
      <c r="F24" s="78"/>
      <c r="G24" s="78"/>
      <c r="H24" s="78"/>
      <c r="I24" s="78"/>
      <c r="J24" s="78"/>
      <c r="K24" s="78"/>
      <c r="L24" s="78"/>
      <c r="M24" s="78"/>
    </row>
    <row r="25" spans="1:13" x14ac:dyDescent="0.35">
      <c r="A25" s="5">
        <v>3</v>
      </c>
      <c r="B25" s="78" t="s">
        <v>25</v>
      </c>
      <c r="C25" s="78"/>
      <c r="D25" s="78"/>
      <c r="E25" s="78"/>
      <c r="F25" s="78"/>
      <c r="G25" s="78"/>
      <c r="H25" s="78"/>
      <c r="I25" s="78"/>
      <c r="J25" s="78"/>
      <c r="K25" s="78"/>
      <c r="L25" s="78"/>
      <c r="M25" s="78"/>
    </row>
    <row r="26" spans="1:13" x14ac:dyDescent="0.35">
      <c r="A26" s="5">
        <v>4</v>
      </c>
      <c r="B26" s="78" t="s">
        <v>29</v>
      </c>
      <c r="C26" s="78"/>
      <c r="D26" s="78"/>
      <c r="E26" s="78"/>
      <c r="F26" s="78"/>
      <c r="G26" s="78"/>
      <c r="H26" s="78"/>
      <c r="I26" s="78"/>
      <c r="J26" s="78"/>
      <c r="K26" s="78"/>
      <c r="L26" s="78"/>
      <c r="M26" s="78"/>
    </row>
  </sheetData>
  <mergeCells count="31">
    <mergeCell ref="B26:M26"/>
    <mergeCell ref="B3:C3"/>
    <mergeCell ref="A22:M22"/>
    <mergeCell ref="B23:M23"/>
    <mergeCell ref="B24:M24"/>
    <mergeCell ref="B25:M25"/>
    <mergeCell ref="A20:B20"/>
    <mergeCell ref="C20:D20"/>
    <mergeCell ref="E20:F20"/>
    <mergeCell ref="G20:H20"/>
    <mergeCell ref="I20:J20"/>
    <mergeCell ref="A21:B21"/>
    <mergeCell ref="C21:D21"/>
    <mergeCell ref="E21:F21"/>
    <mergeCell ref="G21:H21"/>
    <mergeCell ref="I21:J21"/>
    <mergeCell ref="A19:B19"/>
    <mergeCell ref="A1:B1"/>
    <mergeCell ref="C1:M1"/>
    <mergeCell ref="A2:B2"/>
    <mergeCell ref="C2:M2"/>
    <mergeCell ref="A4:A6"/>
    <mergeCell ref="B4:B6"/>
    <mergeCell ref="C4:J4"/>
    <mergeCell ref="K4:K6"/>
    <mergeCell ref="L4:L6"/>
    <mergeCell ref="M4:M6"/>
    <mergeCell ref="C5:D5"/>
    <mergeCell ref="E5:F5"/>
    <mergeCell ref="G5:H5"/>
    <mergeCell ref="I5:J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tabSelected="1" zoomScale="90" zoomScaleNormal="90" workbookViewId="0">
      <pane ySplit="6" topLeftCell="A7" activePane="bottomLeft" state="frozen"/>
      <selection pane="bottomLeft" activeCell="D19" sqref="D19"/>
    </sheetView>
  </sheetViews>
  <sheetFormatPr defaultColWidth="9" defaultRowHeight="18" x14ac:dyDescent="0.35"/>
  <cols>
    <col min="1" max="1" width="4.109375" style="3" customWidth="1"/>
    <col min="2" max="2" width="38" style="3" customWidth="1"/>
    <col min="3" max="13" width="11" style="3" customWidth="1"/>
    <col min="14" max="16384" width="9" style="3"/>
  </cols>
  <sheetData>
    <row r="1" spans="1:13" x14ac:dyDescent="0.35">
      <c r="A1" s="67" t="s">
        <v>12</v>
      </c>
      <c r="B1" s="67"/>
      <c r="C1" s="68" t="s">
        <v>54</v>
      </c>
      <c r="D1" s="68"/>
      <c r="E1" s="68"/>
      <c r="F1" s="68"/>
      <c r="G1" s="68"/>
      <c r="H1" s="68"/>
      <c r="I1" s="68"/>
      <c r="J1" s="68"/>
      <c r="K1" s="68"/>
      <c r="L1" s="68"/>
      <c r="M1" s="68"/>
    </row>
    <row r="2" spans="1:13" x14ac:dyDescent="0.35">
      <c r="A2" s="68" t="s">
        <v>37</v>
      </c>
      <c r="B2" s="68"/>
      <c r="C2" s="68" t="s">
        <v>53</v>
      </c>
      <c r="D2" s="68"/>
      <c r="E2" s="68"/>
      <c r="F2" s="68"/>
      <c r="G2" s="68"/>
      <c r="H2" s="68"/>
      <c r="I2" s="68"/>
      <c r="J2" s="68"/>
      <c r="K2" s="68"/>
      <c r="L2" s="68"/>
      <c r="M2" s="68"/>
    </row>
    <row r="3" spans="1:13" x14ac:dyDescent="0.35">
      <c r="B3" s="25" t="s">
        <v>32</v>
      </c>
      <c r="C3" s="19"/>
      <c r="D3" s="21">
        <v>1.6</v>
      </c>
      <c r="E3" s="22"/>
      <c r="F3" s="22">
        <v>1.75</v>
      </c>
      <c r="G3" s="22"/>
      <c r="H3" s="22">
        <v>3</v>
      </c>
      <c r="I3" s="23"/>
      <c r="J3" s="23">
        <v>5</v>
      </c>
      <c r="K3" s="17"/>
      <c r="L3" s="18"/>
      <c r="M3" s="16"/>
    </row>
    <row r="4" spans="1:13" x14ac:dyDescent="0.35">
      <c r="A4" s="69" t="s">
        <v>11</v>
      </c>
      <c r="B4" s="69" t="s">
        <v>0</v>
      </c>
      <c r="C4" s="72" t="s">
        <v>1</v>
      </c>
      <c r="D4" s="72"/>
      <c r="E4" s="72"/>
      <c r="F4" s="72"/>
      <c r="G4" s="72"/>
      <c r="H4" s="72"/>
      <c r="I4" s="72"/>
      <c r="J4" s="72"/>
      <c r="K4" s="73" t="s">
        <v>13</v>
      </c>
      <c r="L4" s="73" t="s">
        <v>17</v>
      </c>
      <c r="M4" s="73" t="s">
        <v>14</v>
      </c>
    </row>
    <row r="5" spans="1:13" x14ac:dyDescent="0.35">
      <c r="A5" s="70"/>
      <c r="B5" s="70"/>
      <c r="C5" s="76" t="s">
        <v>16</v>
      </c>
      <c r="D5" s="77"/>
      <c r="E5" s="76" t="s">
        <v>3</v>
      </c>
      <c r="F5" s="77"/>
      <c r="G5" s="76" t="s">
        <v>4</v>
      </c>
      <c r="H5" s="77"/>
      <c r="I5" s="76" t="s">
        <v>18</v>
      </c>
      <c r="J5" s="77"/>
      <c r="K5" s="74"/>
      <c r="L5" s="74"/>
      <c r="M5" s="74"/>
    </row>
    <row r="6" spans="1:13" x14ac:dyDescent="0.35">
      <c r="A6" s="71"/>
      <c r="B6" s="71"/>
      <c r="C6" s="47" t="s">
        <v>19</v>
      </c>
      <c r="D6" s="47" t="s">
        <v>20</v>
      </c>
      <c r="E6" s="47" t="s">
        <v>19</v>
      </c>
      <c r="F6" s="47" t="s">
        <v>20</v>
      </c>
      <c r="G6" s="47" t="s">
        <v>19</v>
      </c>
      <c r="H6" s="47" t="s">
        <v>20</v>
      </c>
      <c r="I6" s="47" t="s">
        <v>19</v>
      </c>
      <c r="J6" s="47" t="s">
        <v>20</v>
      </c>
      <c r="K6" s="75"/>
      <c r="L6" s="75"/>
      <c r="M6" s="75"/>
    </row>
    <row r="7" spans="1:13" x14ac:dyDescent="0.35">
      <c r="A7" s="33">
        <v>1</v>
      </c>
      <c r="B7" s="30" t="s">
        <v>41</v>
      </c>
      <c r="C7" s="58">
        <v>4</v>
      </c>
      <c r="D7" s="59">
        <f>C7*$D$3</f>
        <v>6.4</v>
      </c>
      <c r="E7" s="58">
        <v>3</v>
      </c>
      <c r="F7" s="59">
        <f>E7*$F$3</f>
        <v>5.25</v>
      </c>
      <c r="G7" s="58"/>
      <c r="H7" s="59">
        <f>G7*$H$3</f>
        <v>0</v>
      </c>
      <c r="I7" s="58"/>
      <c r="J7" s="59">
        <f>I7*$J$3</f>
        <v>0</v>
      </c>
      <c r="K7" s="59">
        <f>SUM(C7,E7,G7,I7)</f>
        <v>7</v>
      </c>
      <c r="L7" s="59">
        <f>SUM(D7,F7,H7,J7)</f>
        <v>11.65</v>
      </c>
      <c r="M7" s="59">
        <f t="shared" ref="M7:M13" si="0">K7*100/$K$19</f>
        <v>14</v>
      </c>
    </row>
    <row r="8" spans="1:13" x14ac:dyDescent="0.35">
      <c r="A8" s="33">
        <v>2</v>
      </c>
      <c r="B8" s="30" t="s">
        <v>42</v>
      </c>
      <c r="C8" s="58">
        <v>6</v>
      </c>
      <c r="D8" s="59">
        <f t="shared" ref="D8" si="1">C8*$D$3</f>
        <v>9.6000000000000014</v>
      </c>
      <c r="E8" s="58">
        <v>1</v>
      </c>
      <c r="F8" s="59">
        <f t="shared" ref="F8" si="2">E8*$F$3</f>
        <v>1.75</v>
      </c>
      <c r="G8" s="58"/>
      <c r="H8" s="59">
        <f t="shared" ref="H8" si="3">G8*$H$3</f>
        <v>0</v>
      </c>
      <c r="I8" s="58"/>
      <c r="J8" s="59">
        <f t="shared" ref="J8" si="4">I8*$J$3</f>
        <v>0</v>
      </c>
      <c r="K8" s="59">
        <f t="shared" ref="K8" si="5">SUM(C8,E8,G8,I8)</f>
        <v>7</v>
      </c>
      <c r="L8" s="59">
        <f t="shared" ref="L8" si="6">SUM(D8,F8,H8,J8)</f>
        <v>11.350000000000001</v>
      </c>
      <c r="M8" s="59">
        <f t="shared" si="0"/>
        <v>14</v>
      </c>
    </row>
    <row r="9" spans="1:13" x14ac:dyDescent="0.35">
      <c r="A9" s="33">
        <v>3</v>
      </c>
      <c r="B9" s="30" t="s">
        <v>43</v>
      </c>
      <c r="C9" s="58"/>
      <c r="D9" s="59">
        <f t="shared" ref="D9:D10" si="7">C9*$D$3</f>
        <v>0</v>
      </c>
      <c r="E9" s="58">
        <v>5</v>
      </c>
      <c r="F9" s="59">
        <f t="shared" ref="F9:F10" si="8">E9*$F$3</f>
        <v>8.75</v>
      </c>
      <c r="G9" s="58">
        <v>2</v>
      </c>
      <c r="H9" s="59">
        <f t="shared" ref="H9:H10" si="9">G9*$H$3</f>
        <v>6</v>
      </c>
      <c r="I9" s="58"/>
      <c r="J9" s="59">
        <f t="shared" ref="J9:J10" si="10">I9*$J$3</f>
        <v>0</v>
      </c>
      <c r="K9" s="59">
        <f t="shared" ref="K9:L10" si="11">SUM(C9,E9,G9,I9)</f>
        <v>7</v>
      </c>
      <c r="L9" s="59">
        <f t="shared" si="11"/>
        <v>14.75</v>
      </c>
      <c r="M9" s="59">
        <f t="shared" si="0"/>
        <v>14</v>
      </c>
    </row>
    <row r="10" spans="1:13" x14ac:dyDescent="0.35">
      <c r="A10" s="33">
        <v>4</v>
      </c>
      <c r="B10" s="30" t="s">
        <v>45</v>
      </c>
      <c r="C10" s="58">
        <v>3</v>
      </c>
      <c r="D10" s="59">
        <f t="shared" si="7"/>
        <v>4.8000000000000007</v>
      </c>
      <c r="E10" s="58"/>
      <c r="F10" s="59">
        <f t="shared" si="8"/>
        <v>0</v>
      </c>
      <c r="G10" s="58"/>
      <c r="H10" s="59">
        <f t="shared" si="9"/>
        <v>0</v>
      </c>
      <c r="I10" s="58"/>
      <c r="J10" s="59">
        <f t="shared" si="10"/>
        <v>0</v>
      </c>
      <c r="K10" s="59">
        <f t="shared" si="11"/>
        <v>3</v>
      </c>
      <c r="L10" s="59">
        <f t="shared" si="11"/>
        <v>4.8000000000000007</v>
      </c>
      <c r="M10" s="59">
        <f t="shared" si="0"/>
        <v>6</v>
      </c>
    </row>
    <row r="11" spans="1:13" x14ac:dyDescent="0.35">
      <c r="A11" s="33">
        <v>5</v>
      </c>
      <c r="B11" s="30" t="s">
        <v>46</v>
      </c>
      <c r="C11" s="58">
        <v>2</v>
      </c>
      <c r="D11" s="59">
        <f>C11*$D$3</f>
        <v>3.2</v>
      </c>
      <c r="E11" s="58"/>
      <c r="F11" s="59">
        <f>E11*$F$3</f>
        <v>0</v>
      </c>
      <c r="G11" s="58"/>
      <c r="H11" s="59">
        <f>G11*$H$3</f>
        <v>0</v>
      </c>
      <c r="I11" s="58"/>
      <c r="J11" s="59">
        <f>I11*$J$3</f>
        <v>0</v>
      </c>
      <c r="K11" s="59">
        <f t="shared" ref="K11:L12" si="12">SUM(C11,E11,G11,I11)</f>
        <v>2</v>
      </c>
      <c r="L11" s="59">
        <f t="shared" si="12"/>
        <v>3.2</v>
      </c>
      <c r="M11" s="59">
        <f t="shared" si="0"/>
        <v>4</v>
      </c>
    </row>
    <row r="12" spans="1:13" x14ac:dyDescent="0.35">
      <c r="A12" s="33">
        <v>6</v>
      </c>
      <c r="B12" s="30" t="s">
        <v>47</v>
      </c>
      <c r="C12" s="58">
        <v>1</v>
      </c>
      <c r="D12" s="59">
        <f>C12*$D$3</f>
        <v>1.6</v>
      </c>
      <c r="E12" s="58">
        <v>1</v>
      </c>
      <c r="F12" s="59">
        <f>E12*$F$3</f>
        <v>1.75</v>
      </c>
      <c r="G12" s="58"/>
      <c r="H12" s="59">
        <f>G12*$H$3</f>
        <v>0</v>
      </c>
      <c r="I12" s="58"/>
      <c r="J12" s="59">
        <f>I12*$J$3</f>
        <v>0</v>
      </c>
      <c r="K12" s="59">
        <f t="shared" si="12"/>
        <v>2</v>
      </c>
      <c r="L12" s="59">
        <f t="shared" si="12"/>
        <v>3.35</v>
      </c>
      <c r="M12" s="59">
        <f t="shared" si="0"/>
        <v>4</v>
      </c>
    </row>
    <row r="13" spans="1:13" x14ac:dyDescent="0.35">
      <c r="A13" s="33">
        <v>7</v>
      </c>
      <c r="B13" s="30" t="s">
        <v>48</v>
      </c>
      <c r="C13" s="58"/>
      <c r="D13" s="59">
        <f>C13*$D$3</f>
        <v>0</v>
      </c>
      <c r="E13" s="58">
        <v>5</v>
      </c>
      <c r="F13" s="59">
        <f>E13*$F$3</f>
        <v>8.75</v>
      </c>
      <c r="G13" s="58">
        <v>2</v>
      </c>
      <c r="H13" s="59">
        <f>G13*$H$3</f>
        <v>6</v>
      </c>
      <c r="I13" s="58"/>
      <c r="J13" s="59">
        <f>I13*$J$3</f>
        <v>0</v>
      </c>
      <c r="K13" s="59">
        <f>SUM(C13,E13,G13,I13)</f>
        <v>7</v>
      </c>
      <c r="L13" s="59">
        <f>SUM(D13,F13,H13,J13)</f>
        <v>14.75</v>
      </c>
      <c r="M13" s="59">
        <f t="shared" si="0"/>
        <v>14</v>
      </c>
    </row>
    <row r="14" spans="1:13" x14ac:dyDescent="0.35">
      <c r="A14" s="33">
        <v>8</v>
      </c>
      <c r="B14" s="30" t="s">
        <v>44</v>
      </c>
      <c r="C14" s="58">
        <v>2</v>
      </c>
      <c r="D14" s="59">
        <f t="shared" ref="D14:D18" si="13">C14*$D$3</f>
        <v>3.2</v>
      </c>
      <c r="E14" s="58"/>
      <c r="F14" s="59">
        <f t="shared" ref="F14:F18" si="14">E14*$F$3</f>
        <v>0</v>
      </c>
      <c r="G14" s="58"/>
      <c r="H14" s="59">
        <f t="shared" ref="H14:H18" si="15">G14*$H$3</f>
        <v>0</v>
      </c>
      <c r="I14" s="58"/>
      <c r="J14" s="59">
        <f t="shared" ref="J14:J18" si="16">I14*$J$3</f>
        <v>0</v>
      </c>
      <c r="K14" s="59">
        <f t="shared" ref="K14:K18" si="17">SUM(C14,E14,G14,I14)</f>
        <v>2</v>
      </c>
      <c r="L14" s="59">
        <f t="shared" ref="L14:L18" si="18">SUM(D14,F14,H14,J14)</f>
        <v>3.2</v>
      </c>
      <c r="M14" s="59">
        <f t="shared" ref="M14:M18" si="19">K14*100/$K$19</f>
        <v>4</v>
      </c>
    </row>
    <row r="15" spans="1:13" x14ac:dyDescent="0.35">
      <c r="A15" s="33">
        <v>9</v>
      </c>
      <c r="B15" s="30" t="s">
        <v>49</v>
      </c>
      <c r="C15" s="58">
        <v>3</v>
      </c>
      <c r="D15" s="59">
        <f t="shared" si="13"/>
        <v>4.8000000000000007</v>
      </c>
      <c r="E15" s="58">
        <v>1</v>
      </c>
      <c r="F15" s="59">
        <f t="shared" si="14"/>
        <v>1.75</v>
      </c>
      <c r="G15" s="58">
        <v>1</v>
      </c>
      <c r="H15" s="59">
        <f t="shared" si="15"/>
        <v>3</v>
      </c>
      <c r="I15" s="58"/>
      <c r="J15" s="59">
        <f t="shared" si="16"/>
        <v>0</v>
      </c>
      <c r="K15" s="59">
        <f t="shared" si="17"/>
        <v>5</v>
      </c>
      <c r="L15" s="59">
        <f t="shared" si="18"/>
        <v>9.5500000000000007</v>
      </c>
      <c r="M15" s="59">
        <f t="shared" si="19"/>
        <v>10</v>
      </c>
    </row>
    <row r="16" spans="1:13" ht="36" x14ac:dyDescent="0.35">
      <c r="A16" s="33">
        <v>10</v>
      </c>
      <c r="B16" s="30" t="s">
        <v>50</v>
      </c>
      <c r="C16" s="58">
        <v>1</v>
      </c>
      <c r="D16" s="59">
        <f t="shared" si="13"/>
        <v>1.6</v>
      </c>
      <c r="E16" s="58">
        <v>1</v>
      </c>
      <c r="F16" s="59">
        <f t="shared" si="14"/>
        <v>1.75</v>
      </c>
      <c r="G16" s="58"/>
      <c r="H16" s="59">
        <f t="shared" si="15"/>
        <v>0</v>
      </c>
      <c r="I16" s="58"/>
      <c r="J16" s="59">
        <f t="shared" si="16"/>
        <v>0</v>
      </c>
      <c r="K16" s="59">
        <f t="shared" si="17"/>
        <v>2</v>
      </c>
      <c r="L16" s="59">
        <f t="shared" si="18"/>
        <v>3.35</v>
      </c>
      <c r="M16" s="59">
        <f t="shared" si="19"/>
        <v>4</v>
      </c>
    </row>
    <row r="17" spans="1:13" x14ac:dyDescent="0.35">
      <c r="A17" s="33">
        <v>11</v>
      </c>
      <c r="B17" s="30" t="s">
        <v>51</v>
      </c>
      <c r="C17" s="58">
        <v>2</v>
      </c>
      <c r="D17" s="59">
        <f t="shared" si="13"/>
        <v>3.2</v>
      </c>
      <c r="E17" s="58">
        <v>2</v>
      </c>
      <c r="F17" s="59">
        <f t="shared" si="14"/>
        <v>3.5</v>
      </c>
      <c r="G17" s="58"/>
      <c r="H17" s="59">
        <f t="shared" si="15"/>
        <v>0</v>
      </c>
      <c r="I17" s="58"/>
      <c r="J17" s="59">
        <f t="shared" si="16"/>
        <v>0</v>
      </c>
      <c r="K17" s="59">
        <f t="shared" si="17"/>
        <v>4</v>
      </c>
      <c r="L17" s="59">
        <f t="shared" si="18"/>
        <v>6.7</v>
      </c>
      <c r="M17" s="59">
        <f t="shared" si="19"/>
        <v>8</v>
      </c>
    </row>
    <row r="18" spans="1:13" x14ac:dyDescent="0.35">
      <c r="A18" s="33">
        <v>12</v>
      </c>
      <c r="B18" s="30" t="s">
        <v>52</v>
      </c>
      <c r="C18" s="58">
        <v>1</v>
      </c>
      <c r="D18" s="59">
        <f t="shared" si="13"/>
        <v>1.6</v>
      </c>
      <c r="E18" s="58">
        <v>1</v>
      </c>
      <c r="F18" s="59">
        <f t="shared" si="14"/>
        <v>1.75</v>
      </c>
      <c r="G18" s="58"/>
      <c r="H18" s="59">
        <f t="shared" si="15"/>
        <v>0</v>
      </c>
      <c r="I18" s="58"/>
      <c r="J18" s="59">
        <f t="shared" si="16"/>
        <v>0</v>
      </c>
      <c r="K18" s="59">
        <f t="shared" si="17"/>
        <v>2</v>
      </c>
      <c r="L18" s="59">
        <f t="shared" si="18"/>
        <v>3.35</v>
      </c>
      <c r="M18" s="59">
        <f t="shared" si="19"/>
        <v>4</v>
      </c>
    </row>
    <row r="19" spans="1:13" x14ac:dyDescent="0.35">
      <c r="A19" s="65" t="s">
        <v>13</v>
      </c>
      <c r="B19" s="66"/>
      <c r="C19" s="11">
        <f t="shared" ref="C19:L19" si="20">SUM(C7:C18)</f>
        <v>25</v>
      </c>
      <c r="D19" s="11">
        <f t="shared" si="20"/>
        <v>40.000000000000007</v>
      </c>
      <c r="E19" s="11">
        <f t="shared" si="20"/>
        <v>20</v>
      </c>
      <c r="F19" s="11">
        <f t="shared" si="20"/>
        <v>35</v>
      </c>
      <c r="G19" s="11">
        <f t="shared" si="20"/>
        <v>5</v>
      </c>
      <c r="H19" s="11">
        <f t="shared" si="20"/>
        <v>15</v>
      </c>
      <c r="I19" s="11">
        <f t="shared" si="20"/>
        <v>0</v>
      </c>
      <c r="J19" s="11">
        <f t="shared" si="20"/>
        <v>0</v>
      </c>
      <c r="K19" s="11">
        <f t="shared" si="20"/>
        <v>50</v>
      </c>
      <c r="L19" s="11">
        <f t="shared" si="20"/>
        <v>89.999999999999986</v>
      </c>
      <c r="M19" s="13"/>
    </row>
    <row r="20" spans="1:13" x14ac:dyDescent="0.35">
      <c r="A20" s="81" t="s">
        <v>14</v>
      </c>
      <c r="B20" s="82"/>
      <c r="C20" s="83">
        <f>C19*100/$K$19</f>
        <v>50</v>
      </c>
      <c r="D20" s="84"/>
      <c r="E20" s="83">
        <f t="shared" ref="E20" si="21">E19*100/$K$19</f>
        <v>40</v>
      </c>
      <c r="F20" s="84"/>
      <c r="G20" s="83">
        <f t="shared" ref="G20" si="22">G19*100/$K$19</f>
        <v>10</v>
      </c>
      <c r="H20" s="84"/>
      <c r="I20" s="83">
        <f t="shared" ref="I20" si="23">I19*100/$K$19</f>
        <v>0</v>
      </c>
      <c r="J20" s="84"/>
      <c r="K20" s="38"/>
      <c r="L20" s="38"/>
      <c r="M20" s="38">
        <f>SUM(M7:M18)</f>
        <v>100</v>
      </c>
    </row>
    <row r="21" spans="1:13" x14ac:dyDescent="0.35">
      <c r="A21" s="85" t="s">
        <v>15</v>
      </c>
      <c r="B21" s="86"/>
      <c r="C21" s="89">
        <f>(10/$K$19)*C19</f>
        <v>5</v>
      </c>
      <c r="D21" s="90"/>
      <c r="E21" s="89">
        <f t="shared" ref="E21" si="24">(10/$K$19)*E19</f>
        <v>4</v>
      </c>
      <c r="F21" s="90"/>
      <c r="G21" s="89">
        <f t="shared" ref="G21" si="25">(10/$K$19)*G19</f>
        <v>1</v>
      </c>
      <c r="H21" s="90"/>
      <c r="I21" s="89">
        <f t="shared" ref="I21" si="26">(10/$K$19)*I19</f>
        <v>0</v>
      </c>
      <c r="J21" s="90"/>
      <c r="K21" s="91">
        <f>SUM(C21:J21)</f>
        <v>10</v>
      </c>
      <c r="L21" s="92"/>
      <c r="M21" s="39" t="s">
        <v>28</v>
      </c>
    </row>
    <row r="22" spans="1:13" x14ac:dyDescent="0.35">
      <c r="A22" s="80" t="s">
        <v>23</v>
      </c>
      <c r="B22" s="80"/>
      <c r="C22" s="80"/>
      <c r="D22" s="80"/>
      <c r="E22" s="80"/>
      <c r="F22" s="80"/>
      <c r="G22" s="80"/>
      <c r="H22" s="80"/>
      <c r="I22" s="80"/>
      <c r="J22" s="80"/>
      <c r="K22" s="80"/>
      <c r="L22" s="80"/>
      <c r="M22" s="80"/>
    </row>
    <row r="23" spans="1:13" x14ac:dyDescent="0.35">
      <c r="A23" s="5">
        <v>1</v>
      </c>
      <c r="B23" s="78" t="s">
        <v>26</v>
      </c>
      <c r="C23" s="78"/>
      <c r="D23" s="78"/>
      <c r="E23" s="78"/>
      <c r="F23" s="78"/>
      <c r="G23" s="78"/>
      <c r="H23" s="78"/>
      <c r="I23" s="78"/>
      <c r="J23" s="78"/>
      <c r="K23" s="78"/>
      <c r="L23" s="78"/>
      <c r="M23" s="78"/>
    </row>
    <row r="24" spans="1:13" x14ac:dyDescent="0.35">
      <c r="A24" s="5">
        <v>2</v>
      </c>
      <c r="B24" s="78" t="s">
        <v>24</v>
      </c>
      <c r="C24" s="78"/>
      <c r="D24" s="78"/>
      <c r="E24" s="78"/>
      <c r="F24" s="78"/>
      <c r="G24" s="78"/>
      <c r="H24" s="78"/>
      <c r="I24" s="78"/>
      <c r="J24" s="78"/>
      <c r="K24" s="78"/>
      <c r="L24" s="78"/>
      <c r="M24" s="78"/>
    </row>
    <row r="25" spans="1:13" x14ac:dyDescent="0.35">
      <c r="A25" s="5">
        <v>3</v>
      </c>
      <c r="B25" s="78" t="s">
        <v>25</v>
      </c>
      <c r="C25" s="78"/>
      <c r="D25" s="78"/>
      <c r="E25" s="78"/>
      <c r="F25" s="78"/>
      <c r="G25" s="78"/>
      <c r="H25" s="78"/>
      <c r="I25" s="78"/>
      <c r="J25" s="78"/>
      <c r="K25" s="78"/>
      <c r="L25" s="78"/>
      <c r="M25" s="78"/>
    </row>
    <row r="26" spans="1:13" x14ac:dyDescent="0.35">
      <c r="A26" s="5">
        <v>4</v>
      </c>
      <c r="B26" s="78" t="s">
        <v>29</v>
      </c>
      <c r="C26" s="78"/>
      <c r="D26" s="78"/>
      <c r="E26" s="78"/>
      <c r="F26" s="78"/>
      <c r="G26" s="78"/>
      <c r="H26" s="78"/>
      <c r="I26" s="78"/>
      <c r="J26" s="78"/>
      <c r="K26" s="78"/>
      <c r="L26" s="78"/>
      <c r="M26" s="78"/>
    </row>
    <row r="27" spans="1:13" x14ac:dyDescent="0.35">
      <c r="A27" s="5">
        <v>5</v>
      </c>
      <c r="B27" s="78" t="s">
        <v>31</v>
      </c>
      <c r="C27" s="78"/>
      <c r="D27" s="78"/>
      <c r="E27" s="78"/>
      <c r="F27" s="78"/>
      <c r="G27" s="78"/>
      <c r="H27" s="78"/>
      <c r="I27" s="78"/>
      <c r="J27" s="78"/>
      <c r="K27" s="78"/>
      <c r="L27" s="78"/>
      <c r="M27" s="78"/>
    </row>
  </sheetData>
  <mergeCells count="32">
    <mergeCell ref="B25:M25"/>
    <mergeCell ref="B26:M26"/>
    <mergeCell ref="B27:M27"/>
    <mergeCell ref="A20:B20"/>
    <mergeCell ref="C20:D20"/>
    <mergeCell ref="E20:F20"/>
    <mergeCell ref="G20:H20"/>
    <mergeCell ref="I20:J20"/>
    <mergeCell ref="A21:B21"/>
    <mergeCell ref="C21:D21"/>
    <mergeCell ref="E21:F21"/>
    <mergeCell ref="G21:H21"/>
    <mergeCell ref="I21:J21"/>
    <mergeCell ref="K21:L21"/>
    <mergeCell ref="A22:M22"/>
    <mergeCell ref="B23:M23"/>
    <mergeCell ref="B24:M24"/>
    <mergeCell ref="A19:B19"/>
    <mergeCell ref="A1:B1"/>
    <mergeCell ref="C1:M1"/>
    <mergeCell ref="A2:B2"/>
    <mergeCell ref="C2:M2"/>
    <mergeCell ref="A4:A6"/>
    <mergeCell ref="B4:B6"/>
    <mergeCell ref="C4:J4"/>
    <mergeCell ref="K4:K6"/>
    <mergeCell ref="L4:L6"/>
    <mergeCell ref="M4:M6"/>
    <mergeCell ref="C5:D5"/>
    <mergeCell ref="E5:F5"/>
    <mergeCell ref="G5:H5"/>
    <mergeCell ref="I5:J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V21"/>
  <sheetViews>
    <sheetView zoomScaleNormal="100" workbookViewId="0">
      <pane ySplit="8" topLeftCell="A9" activePane="bottomLeft" state="frozen"/>
      <selection pane="bottomLeft" activeCell="C1" sqref="C1:V1"/>
    </sheetView>
  </sheetViews>
  <sheetFormatPr defaultColWidth="10.88671875" defaultRowHeight="18" x14ac:dyDescent="0.35"/>
  <cols>
    <col min="1" max="1" width="3.88671875" style="3" customWidth="1"/>
    <col min="2" max="2" width="51.109375" style="3" customWidth="1"/>
    <col min="3" max="18" width="5.44140625" style="3" customWidth="1"/>
    <col min="19" max="20" width="4.44140625" style="3" customWidth="1"/>
    <col min="21" max="21" width="6.5546875" style="3" customWidth="1"/>
    <col min="22" max="22" width="5.44140625" style="3" customWidth="1"/>
    <col min="23" max="16384" width="10.88671875" style="3"/>
  </cols>
  <sheetData>
    <row r="1" spans="1:22" ht="17.25" customHeight="1" x14ac:dyDescent="0.35">
      <c r="A1" s="67" t="s">
        <v>12</v>
      </c>
      <c r="B1" s="67"/>
      <c r="C1" s="68" t="s">
        <v>40</v>
      </c>
      <c r="D1" s="68"/>
      <c r="E1" s="68"/>
      <c r="F1" s="68"/>
      <c r="G1" s="68"/>
      <c r="H1" s="68"/>
      <c r="I1" s="68"/>
      <c r="J1" s="68"/>
      <c r="K1" s="68"/>
      <c r="L1" s="68"/>
      <c r="M1" s="68"/>
      <c r="N1" s="68"/>
      <c r="O1" s="68"/>
      <c r="P1" s="68"/>
      <c r="Q1" s="68"/>
      <c r="R1" s="68"/>
      <c r="S1" s="68"/>
      <c r="T1" s="68"/>
      <c r="U1" s="68"/>
      <c r="V1" s="68"/>
    </row>
    <row r="2" spans="1:22" ht="17.25" customHeight="1" x14ac:dyDescent="0.35">
      <c r="A2" s="68" t="s">
        <v>37</v>
      </c>
      <c r="B2" s="68"/>
      <c r="C2" s="68" t="s">
        <v>30</v>
      </c>
      <c r="D2" s="68"/>
      <c r="E2" s="68"/>
      <c r="F2" s="68"/>
      <c r="G2" s="68"/>
      <c r="H2" s="68"/>
      <c r="I2" s="68"/>
      <c r="J2" s="68"/>
      <c r="K2" s="68"/>
      <c r="L2" s="68"/>
      <c r="M2" s="68"/>
      <c r="N2" s="68"/>
      <c r="O2" s="68"/>
      <c r="P2" s="68"/>
      <c r="Q2" s="68"/>
      <c r="R2" s="68"/>
      <c r="S2" s="68"/>
      <c r="T2" s="68"/>
      <c r="U2" s="68"/>
      <c r="V2" s="68"/>
    </row>
    <row r="3" spans="1:22" ht="0.75" customHeight="1" x14ac:dyDescent="0.35">
      <c r="A3" s="32"/>
      <c r="B3" s="32"/>
      <c r="C3" s="32"/>
      <c r="D3" s="32"/>
      <c r="E3" s="32"/>
      <c r="F3" s="32"/>
      <c r="G3" s="32"/>
      <c r="H3" s="32"/>
      <c r="I3" s="32"/>
      <c r="J3" s="32"/>
      <c r="K3" s="32"/>
      <c r="L3" s="32"/>
      <c r="M3" s="32"/>
      <c r="N3" s="32"/>
      <c r="O3" s="32"/>
      <c r="P3" s="32"/>
      <c r="Q3" s="32"/>
      <c r="R3" s="32"/>
      <c r="S3" s="32"/>
      <c r="T3" s="32"/>
      <c r="U3" s="32"/>
      <c r="V3" s="32"/>
    </row>
    <row r="4" spans="1:22" ht="15" customHeight="1" x14ac:dyDescent="0.35">
      <c r="B4" s="49" t="s">
        <v>35</v>
      </c>
      <c r="C4" s="50"/>
      <c r="D4" s="50">
        <v>0.75</v>
      </c>
      <c r="E4" s="50"/>
      <c r="F4" s="50">
        <v>3.5</v>
      </c>
      <c r="G4" s="50"/>
      <c r="H4" s="50">
        <v>1</v>
      </c>
      <c r="I4" s="50"/>
      <c r="J4" s="50">
        <v>4</v>
      </c>
      <c r="K4" s="50"/>
      <c r="L4" s="50">
        <v>1.5</v>
      </c>
      <c r="M4" s="50"/>
      <c r="N4" s="50">
        <v>4.5</v>
      </c>
      <c r="O4" s="50"/>
      <c r="P4" s="50">
        <v>2.5</v>
      </c>
      <c r="Q4" s="50"/>
      <c r="R4" s="50">
        <v>6</v>
      </c>
    </row>
    <row r="5" spans="1:22" ht="0.75" hidden="1" customHeight="1" x14ac:dyDescent="0.35"/>
    <row r="6" spans="1:22" ht="20.25" customHeight="1" x14ac:dyDescent="0.35">
      <c r="A6" s="102" t="s">
        <v>11</v>
      </c>
      <c r="B6" s="102" t="s">
        <v>0</v>
      </c>
      <c r="C6" s="102" t="s">
        <v>1</v>
      </c>
      <c r="D6" s="102"/>
      <c r="E6" s="102"/>
      <c r="F6" s="102"/>
      <c r="G6" s="102"/>
      <c r="H6" s="102"/>
      <c r="I6" s="102"/>
      <c r="J6" s="102"/>
      <c r="K6" s="102"/>
      <c r="L6" s="102"/>
      <c r="M6" s="102"/>
      <c r="N6" s="102"/>
      <c r="O6" s="102"/>
      <c r="P6" s="102"/>
      <c r="Q6" s="102"/>
      <c r="R6" s="102"/>
      <c r="S6" s="101" t="s">
        <v>13</v>
      </c>
      <c r="T6" s="101"/>
      <c r="U6" s="100" t="s">
        <v>17</v>
      </c>
      <c r="V6" s="101" t="s">
        <v>33</v>
      </c>
    </row>
    <row r="7" spans="1:22" ht="20.25" customHeight="1" x14ac:dyDescent="0.35">
      <c r="A7" s="102"/>
      <c r="B7" s="102"/>
      <c r="C7" s="102" t="s">
        <v>2</v>
      </c>
      <c r="D7" s="102"/>
      <c r="E7" s="102"/>
      <c r="F7" s="102"/>
      <c r="G7" s="102" t="s">
        <v>3</v>
      </c>
      <c r="H7" s="102"/>
      <c r="I7" s="102"/>
      <c r="J7" s="102"/>
      <c r="K7" s="102" t="s">
        <v>4</v>
      </c>
      <c r="L7" s="102"/>
      <c r="M7" s="102"/>
      <c r="N7" s="102"/>
      <c r="O7" s="102" t="s">
        <v>5</v>
      </c>
      <c r="P7" s="102"/>
      <c r="Q7" s="102"/>
      <c r="R7" s="102"/>
      <c r="S7" s="101"/>
      <c r="T7" s="101"/>
      <c r="U7" s="100"/>
      <c r="V7" s="101"/>
    </row>
    <row r="8" spans="1:22" ht="39.75" customHeight="1" x14ac:dyDescent="0.35">
      <c r="A8" s="102"/>
      <c r="B8" s="102"/>
      <c r="C8" s="46" t="s">
        <v>36</v>
      </c>
      <c r="D8" s="46" t="s">
        <v>6</v>
      </c>
      <c r="E8" s="46" t="s">
        <v>7</v>
      </c>
      <c r="F8" s="46" t="s">
        <v>6</v>
      </c>
      <c r="G8" s="46" t="s">
        <v>36</v>
      </c>
      <c r="H8" s="46" t="s">
        <v>6</v>
      </c>
      <c r="I8" s="46" t="s">
        <v>7</v>
      </c>
      <c r="J8" s="46" t="s">
        <v>6</v>
      </c>
      <c r="K8" s="46" t="s">
        <v>36</v>
      </c>
      <c r="L8" s="46" t="s">
        <v>6</v>
      </c>
      <c r="M8" s="46" t="s">
        <v>7</v>
      </c>
      <c r="N8" s="46" t="s">
        <v>6</v>
      </c>
      <c r="O8" s="46" t="s">
        <v>36</v>
      </c>
      <c r="P8" s="46" t="s">
        <v>6</v>
      </c>
      <c r="Q8" s="46" t="s">
        <v>7</v>
      </c>
      <c r="R8" s="46" t="s">
        <v>6</v>
      </c>
      <c r="S8" s="48" t="s">
        <v>36</v>
      </c>
      <c r="T8" s="48" t="s">
        <v>7</v>
      </c>
      <c r="U8" s="100"/>
      <c r="V8" s="101"/>
    </row>
    <row r="9" spans="1:22" s="29" customFormat="1" ht="21.75" customHeight="1" x14ac:dyDescent="0.2">
      <c r="A9" s="27">
        <v>1</v>
      </c>
      <c r="B9" s="28"/>
      <c r="C9" s="27"/>
      <c r="D9" s="34">
        <f>C9*D$4</f>
        <v>0</v>
      </c>
      <c r="E9" s="27"/>
      <c r="F9" s="34">
        <f>E9*F$4</f>
        <v>0</v>
      </c>
      <c r="G9" s="27"/>
      <c r="H9" s="34">
        <f>G9*H$4</f>
        <v>0</v>
      </c>
      <c r="I9" s="27"/>
      <c r="J9" s="34">
        <f>I9*J$4</f>
        <v>0</v>
      </c>
      <c r="K9" s="27"/>
      <c r="L9" s="34">
        <f>K9*L$4</f>
        <v>0</v>
      </c>
      <c r="M9" s="27"/>
      <c r="N9" s="34">
        <f>M9*N$4</f>
        <v>0</v>
      </c>
      <c r="O9" s="27"/>
      <c r="P9" s="34">
        <f>O9*P$4</f>
        <v>0</v>
      </c>
      <c r="Q9" s="27"/>
      <c r="R9" s="34">
        <f>Q9*R$4</f>
        <v>0</v>
      </c>
      <c r="S9" s="27">
        <f>C9+G9+K9+O9</f>
        <v>0</v>
      </c>
      <c r="T9" s="27">
        <f>E9+I9+M9+Q9</f>
        <v>0</v>
      </c>
      <c r="U9" s="35">
        <f>D9+F9+H9+J9+L9+N9+P9+R9</f>
        <v>0</v>
      </c>
      <c r="V9" s="36"/>
    </row>
    <row r="10" spans="1:22" s="29" customFormat="1" ht="21.75" customHeight="1" x14ac:dyDescent="0.2">
      <c r="A10" s="33">
        <v>2</v>
      </c>
      <c r="B10" s="30"/>
      <c r="C10" s="27"/>
      <c r="D10" s="34">
        <f t="shared" ref="D10:D18" si="0">C10*D$4</f>
        <v>0</v>
      </c>
      <c r="E10" s="27"/>
      <c r="F10" s="34">
        <f t="shared" ref="F10:F18" si="1">E10*F$4</f>
        <v>0</v>
      </c>
      <c r="G10" s="27"/>
      <c r="H10" s="34">
        <f t="shared" ref="H10:H18" si="2">G10*H$4</f>
        <v>0</v>
      </c>
      <c r="I10" s="27"/>
      <c r="J10" s="34">
        <f t="shared" ref="J10:J18" si="3">I10*J$4</f>
        <v>0</v>
      </c>
      <c r="K10" s="27"/>
      <c r="L10" s="34">
        <f t="shared" ref="L10:L18" si="4">K10*L$4</f>
        <v>0</v>
      </c>
      <c r="M10" s="27"/>
      <c r="N10" s="34">
        <f t="shared" ref="N10:N18" si="5">M10*N$4</f>
        <v>0</v>
      </c>
      <c r="O10" s="27"/>
      <c r="P10" s="34">
        <f t="shared" ref="P10:P18" si="6">O10*P$4</f>
        <v>0</v>
      </c>
      <c r="Q10" s="27"/>
      <c r="R10" s="34">
        <f t="shared" ref="R10:R18" si="7">Q10*R$4</f>
        <v>0</v>
      </c>
      <c r="S10" s="27">
        <f t="shared" ref="S10:S18" si="8">C10+G10+K10+O10</f>
        <v>0</v>
      </c>
      <c r="T10" s="27">
        <f t="shared" ref="T10:T18" si="9">E10+I10+M10+Q10</f>
        <v>0</v>
      </c>
      <c r="U10" s="35">
        <f t="shared" ref="U10:U18" si="10">D10+F10+H10+J10+L10+N10+P10+R10</f>
        <v>0</v>
      </c>
      <c r="V10" s="36"/>
    </row>
    <row r="11" spans="1:22" s="29" customFormat="1" ht="21.75" customHeight="1" x14ac:dyDescent="0.2">
      <c r="A11" s="33">
        <v>3</v>
      </c>
      <c r="B11" s="31"/>
      <c r="C11" s="27"/>
      <c r="D11" s="34">
        <f t="shared" si="0"/>
        <v>0</v>
      </c>
      <c r="E11" s="27"/>
      <c r="F11" s="34">
        <f t="shared" si="1"/>
        <v>0</v>
      </c>
      <c r="G11" s="27"/>
      <c r="H11" s="34">
        <f t="shared" si="2"/>
        <v>0</v>
      </c>
      <c r="I11" s="27"/>
      <c r="J11" s="34">
        <f t="shared" si="3"/>
        <v>0</v>
      </c>
      <c r="K11" s="27"/>
      <c r="L11" s="34">
        <f t="shared" si="4"/>
        <v>0</v>
      </c>
      <c r="M11" s="27"/>
      <c r="N11" s="34">
        <f t="shared" si="5"/>
        <v>0</v>
      </c>
      <c r="O11" s="27"/>
      <c r="P11" s="34">
        <f t="shared" si="6"/>
        <v>0</v>
      </c>
      <c r="Q11" s="27"/>
      <c r="R11" s="34">
        <f t="shared" si="7"/>
        <v>0</v>
      </c>
      <c r="S11" s="27">
        <f t="shared" si="8"/>
        <v>0</v>
      </c>
      <c r="T11" s="27">
        <f t="shared" si="9"/>
        <v>0</v>
      </c>
      <c r="U11" s="35">
        <f t="shared" si="10"/>
        <v>0</v>
      </c>
      <c r="V11" s="36"/>
    </row>
    <row r="12" spans="1:22" s="29" customFormat="1" ht="21.75" customHeight="1" x14ac:dyDescent="0.2">
      <c r="A12" s="33">
        <v>4</v>
      </c>
      <c r="B12" s="31"/>
      <c r="C12" s="33"/>
      <c r="D12" s="34">
        <f t="shared" si="0"/>
        <v>0</v>
      </c>
      <c r="E12" s="33"/>
      <c r="F12" s="34">
        <f t="shared" si="1"/>
        <v>0</v>
      </c>
      <c r="G12" s="33"/>
      <c r="H12" s="34">
        <f t="shared" si="2"/>
        <v>0</v>
      </c>
      <c r="I12" s="33"/>
      <c r="J12" s="34">
        <f t="shared" si="3"/>
        <v>0</v>
      </c>
      <c r="K12" s="33"/>
      <c r="L12" s="34">
        <f t="shared" si="4"/>
        <v>0</v>
      </c>
      <c r="M12" s="33"/>
      <c r="N12" s="34">
        <f t="shared" si="5"/>
        <v>0</v>
      </c>
      <c r="O12" s="33"/>
      <c r="P12" s="34">
        <f t="shared" si="6"/>
        <v>0</v>
      </c>
      <c r="Q12" s="33"/>
      <c r="R12" s="34">
        <f t="shared" si="7"/>
        <v>0</v>
      </c>
      <c r="S12" s="33">
        <f t="shared" si="8"/>
        <v>0</v>
      </c>
      <c r="T12" s="33">
        <f t="shared" si="9"/>
        <v>0</v>
      </c>
      <c r="U12" s="35">
        <f t="shared" si="10"/>
        <v>0</v>
      </c>
      <c r="V12" s="36"/>
    </row>
    <row r="13" spans="1:22" s="29" customFormat="1" ht="21.75" customHeight="1" x14ac:dyDescent="0.2">
      <c r="A13" s="33">
        <v>5</v>
      </c>
      <c r="B13" s="31"/>
      <c r="C13" s="33"/>
      <c r="D13" s="34">
        <f t="shared" si="0"/>
        <v>0</v>
      </c>
      <c r="E13" s="33"/>
      <c r="F13" s="34">
        <f t="shared" si="1"/>
        <v>0</v>
      </c>
      <c r="G13" s="33"/>
      <c r="H13" s="34">
        <f t="shared" si="2"/>
        <v>0</v>
      </c>
      <c r="I13" s="33"/>
      <c r="J13" s="34">
        <f t="shared" si="3"/>
        <v>0</v>
      </c>
      <c r="K13" s="33"/>
      <c r="L13" s="34">
        <f t="shared" si="4"/>
        <v>0</v>
      </c>
      <c r="M13" s="33"/>
      <c r="N13" s="34">
        <f t="shared" si="5"/>
        <v>0</v>
      </c>
      <c r="O13" s="33"/>
      <c r="P13" s="34">
        <f t="shared" si="6"/>
        <v>0</v>
      </c>
      <c r="Q13" s="33"/>
      <c r="R13" s="34">
        <f t="shared" si="7"/>
        <v>0</v>
      </c>
      <c r="S13" s="33">
        <f t="shared" si="8"/>
        <v>0</v>
      </c>
      <c r="T13" s="33">
        <f t="shared" si="9"/>
        <v>0</v>
      </c>
      <c r="U13" s="35">
        <f t="shared" si="10"/>
        <v>0</v>
      </c>
      <c r="V13" s="36"/>
    </row>
    <row r="14" spans="1:22" s="29" customFormat="1" ht="21.75" customHeight="1" x14ac:dyDescent="0.2">
      <c r="A14" s="33">
        <v>6</v>
      </c>
      <c r="B14" s="31"/>
      <c r="C14" s="33"/>
      <c r="D14" s="34">
        <f t="shared" si="0"/>
        <v>0</v>
      </c>
      <c r="E14" s="33"/>
      <c r="F14" s="34">
        <f t="shared" si="1"/>
        <v>0</v>
      </c>
      <c r="G14" s="33"/>
      <c r="H14" s="34">
        <f t="shared" si="2"/>
        <v>0</v>
      </c>
      <c r="I14" s="33"/>
      <c r="J14" s="34">
        <f t="shared" si="3"/>
        <v>0</v>
      </c>
      <c r="K14" s="33"/>
      <c r="L14" s="34">
        <f t="shared" si="4"/>
        <v>0</v>
      </c>
      <c r="M14" s="33"/>
      <c r="N14" s="34">
        <f t="shared" si="5"/>
        <v>0</v>
      </c>
      <c r="O14" s="33"/>
      <c r="P14" s="34">
        <f t="shared" si="6"/>
        <v>0</v>
      </c>
      <c r="Q14" s="33"/>
      <c r="R14" s="34">
        <f t="shared" si="7"/>
        <v>0</v>
      </c>
      <c r="S14" s="33">
        <f t="shared" si="8"/>
        <v>0</v>
      </c>
      <c r="T14" s="33">
        <f t="shared" si="9"/>
        <v>0</v>
      </c>
      <c r="U14" s="35">
        <f t="shared" si="10"/>
        <v>0</v>
      </c>
      <c r="V14" s="36"/>
    </row>
    <row r="15" spans="1:22" s="29" customFormat="1" ht="21.75" customHeight="1" x14ac:dyDescent="0.2">
      <c r="A15" s="33">
        <v>7</v>
      </c>
      <c r="B15" s="31"/>
      <c r="C15" s="33"/>
      <c r="D15" s="34">
        <f t="shared" si="0"/>
        <v>0</v>
      </c>
      <c r="E15" s="33"/>
      <c r="F15" s="34">
        <f t="shared" si="1"/>
        <v>0</v>
      </c>
      <c r="G15" s="33"/>
      <c r="H15" s="34">
        <f t="shared" si="2"/>
        <v>0</v>
      </c>
      <c r="I15" s="33"/>
      <c r="J15" s="34">
        <f t="shared" si="3"/>
        <v>0</v>
      </c>
      <c r="K15" s="33"/>
      <c r="L15" s="34">
        <f t="shared" si="4"/>
        <v>0</v>
      </c>
      <c r="M15" s="33"/>
      <c r="N15" s="34">
        <f t="shared" si="5"/>
        <v>0</v>
      </c>
      <c r="O15" s="33"/>
      <c r="P15" s="34">
        <f t="shared" si="6"/>
        <v>0</v>
      </c>
      <c r="Q15" s="33"/>
      <c r="R15" s="34">
        <f t="shared" si="7"/>
        <v>0</v>
      </c>
      <c r="S15" s="33">
        <f t="shared" si="8"/>
        <v>0</v>
      </c>
      <c r="T15" s="33">
        <f t="shared" si="9"/>
        <v>0</v>
      </c>
      <c r="U15" s="35">
        <f t="shared" si="10"/>
        <v>0</v>
      </c>
      <c r="V15" s="36"/>
    </row>
    <row r="16" spans="1:22" s="29" customFormat="1" ht="21.75" customHeight="1" x14ac:dyDescent="0.2">
      <c r="A16" s="33">
        <v>8</v>
      </c>
      <c r="B16" s="31"/>
      <c r="C16" s="33"/>
      <c r="D16" s="34">
        <f t="shared" si="0"/>
        <v>0</v>
      </c>
      <c r="E16" s="33"/>
      <c r="F16" s="34">
        <f t="shared" si="1"/>
        <v>0</v>
      </c>
      <c r="G16" s="33"/>
      <c r="H16" s="34">
        <f t="shared" si="2"/>
        <v>0</v>
      </c>
      <c r="I16" s="33"/>
      <c r="J16" s="34">
        <f t="shared" si="3"/>
        <v>0</v>
      </c>
      <c r="K16" s="33"/>
      <c r="L16" s="34">
        <f t="shared" si="4"/>
        <v>0</v>
      </c>
      <c r="M16" s="33"/>
      <c r="N16" s="34">
        <f t="shared" si="5"/>
        <v>0</v>
      </c>
      <c r="O16" s="33"/>
      <c r="P16" s="34">
        <f t="shared" si="6"/>
        <v>0</v>
      </c>
      <c r="Q16" s="33"/>
      <c r="R16" s="34">
        <f t="shared" si="7"/>
        <v>0</v>
      </c>
      <c r="S16" s="33">
        <f t="shared" si="8"/>
        <v>0</v>
      </c>
      <c r="T16" s="33">
        <f t="shared" si="9"/>
        <v>0</v>
      </c>
      <c r="U16" s="35">
        <f t="shared" si="10"/>
        <v>0</v>
      </c>
      <c r="V16" s="36"/>
    </row>
    <row r="17" spans="1:22" s="29" customFormat="1" ht="21.75" customHeight="1" x14ac:dyDescent="0.2">
      <c r="A17" s="33">
        <v>9</v>
      </c>
      <c r="B17" s="31"/>
      <c r="C17" s="27"/>
      <c r="D17" s="34">
        <f t="shared" si="0"/>
        <v>0</v>
      </c>
      <c r="E17" s="27"/>
      <c r="F17" s="34">
        <f t="shared" si="1"/>
        <v>0</v>
      </c>
      <c r="G17" s="27"/>
      <c r="H17" s="34">
        <f t="shared" si="2"/>
        <v>0</v>
      </c>
      <c r="I17" s="27"/>
      <c r="J17" s="34">
        <f t="shared" si="3"/>
        <v>0</v>
      </c>
      <c r="K17" s="27"/>
      <c r="L17" s="34">
        <f t="shared" si="4"/>
        <v>0</v>
      </c>
      <c r="M17" s="27"/>
      <c r="N17" s="34">
        <f t="shared" si="5"/>
        <v>0</v>
      </c>
      <c r="O17" s="27"/>
      <c r="P17" s="34">
        <f t="shared" si="6"/>
        <v>0</v>
      </c>
      <c r="Q17" s="27"/>
      <c r="R17" s="34">
        <f t="shared" si="7"/>
        <v>0</v>
      </c>
      <c r="S17" s="33">
        <f t="shared" si="8"/>
        <v>0</v>
      </c>
      <c r="T17" s="33">
        <f t="shared" si="9"/>
        <v>0</v>
      </c>
      <c r="U17" s="35">
        <f t="shared" si="10"/>
        <v>0</v>
      </c>
      <c r="V17" s="36"/>
    </row>
    <row r="18" spans="1:22" s="29" customFormat="1" ht="21.75" customHeight="1" x14ac:dyDescent="0.2">
      <c r="A18" s="33">
        <v>10</v>
      </c>
      <c r="B18" s="31"/>
      <c r="C18" s="27"/>
      <c r="D18" s="34">
        <f t="shared" si="0"/>
        <v>0</v>
      </c>
      <c r="E18" s="27"/>
      <c r="F18" s="34">
        <f t="shared" si="1"/>
        <v>0</v>
      </c>
      <c r="G18" s="27"/>
      <c r="H18" s="34">
        <f t="shared" si="2"/>
        <v>0</v>
      </c>
      <c r="I18" s="27"/>
      <c r="J18" s="34">
        <f t="shared" si="3"/>
        <v>0</v>
      </c>
      <c r="K18" s="27"/>
      <c r="L18" s="34">
        <f t="shared" si="4"/>
        <v>0</v>
      </c>
      <c r="M18" s="27"/>
      <c r="N18" s="34">
        <f t="shared" si="5"/>
        <v>0</v>
      </c>
      <c r="O18" s="27"/>
      <c r="P18" s="34">
        <f t="shared" si="6"/>
        <v>0</v>
      </c>
      <c r="Q18" s="27"/>
      <c r="R18" s="34">
        <f t="shared" si="7"/>
        <v>0</v>
      </c>
      <c r="S18" s="33">
        <f t="shared" si="8"/>
        <v>0</v>
      </c>
      <c r="T18" s="33">
        <f t="shared" si="9"/>
        <v>0</v>
      </c>
      <c r="U18" s="35">
        <f t="shared" si="10"/>
        <v>0</v>
      </c>
      <c r="V18" s="36"/>
    </row>
    <row r="19" spans="1:22" s="32" customFormat="1" ht="21.75" customHeight="1" x14ac:dyDescent="0.2">
      <c r="A19" s="103" t="s">
        <v>34</v>
      </c>
      <c r="B19" s="103"/>
      <c r="C19" s="40">
        <f>SUM(C9:C18)</f>
        <v>0</v>
      </c>
      <c r="D19" s="40">
        <f t="shared" ref="D19:R19" si="11">SUM(D9:D18)</f>
        <v>0</v>
      </c>
      <c r="E19" s="40">
        <f t="shared" si="11"/>
        <v>0</v>
      </c>
      <c r="F19" s="40">
        <f t="shared" si="11"/>
        <v>0</v>
      </c>
      <c r="G19" s="40">
        <f t="shared" si="11"/>
        <v>0</v>
      </c>
      <c r="H19" s="40">
        <f t="shared" si="11"/>
        <v>0</v>
      </c>
      <c r="I19" s="40">
        <f t="shared" si="11"/>
        <v>0</v>
      </c>
      <c r="J19" s="40">
        <f t="shared" si="11"/>
        <v>0</v>
      </c>
      <c r="K19" s="40">
        <f t="shared" si="11"/>
        <v>0</v>
      </c>
      <c r="L19" s="40">
        <f t="shared" si="11"/>
        <v>0</v>
      </c>
      <c r="M19" s="40">
        <f t="shared" si="11"/>
        <v>0</v>
      </c>
      <c r="N19" s="40">
        <f t="shared" si="11"/>
        <v>0</v>
      </c>
      <c r="O19" s="40">
        <f t="shared" si="11"/>
        <v>0</v>
      </c>
      <c r="P19" s="40">
        <f t="shared" si="11"/>
        <v>0</v>
      </c>
      <c r="Q19" s="40">
        <f t="shared" si="11"/>
        <v>0</v>
      </c>
      <c r="R19" s="40">
        <f t="shared" si="11"/>
        <v>0</v>
      </c>
      <c r="S19" s="40">
        <f t="shared" ref="S19" si="12">SUM(S9:S18)</f>
        <v>0</v>
      </c>
      <c r="T19" s="40">
        <f t="shared" ref="T19" si="13">SUM(T9:T18)</f>
        <v>0</v>
      </c>
      <c r="U19" s="41">
        <f>SUM(U9:U18)</f>
        <v>0</v>
      </c>
      <c r="V19" s="42">
        <f>SUM(V9:V18)</f>
        <v>0</v>
      </c>
    </row>
    <row r="20" spans="1:22" s="29" customFormat="1" ht="21.75" customHeight="1" x14ac:dyDescent="0.2">
      <c r="A20" s="96" t="s">
        <v>33</v>
      </c>
      <c r="B20" s="96"/>
      <c r="C20" s="97">
        <v>0.4</v>
      </c>
      <c r="D20" s="98"/>
      <c r="E20" s="98"/>
      <c r="F20" s="98"/>
      <c r="G20" s="97">
        <v>0.3</v>
      </c>
      <c r="H20" s="98"/>
      <c r="I20" s="98"/>
      <c r="J20" s="98"/>
      <c r="K20" s="97">
        <v>0.2</v>
      </c>
      <c r="L20" s="98"/>
      <c r="M20" s="98"/>
      <c r="N20" s="98"/>
      <c r="O20" s="97">
        <v>0.1</v>
      </c>
      <c r="P20" s="98"/>
      <c r="Q20" s="98"/>
      <c r="R20" s="98"/>
      <c r="S20" s="44"/>
      <c r="T20" s="44"/>
      <c r="U20" s="44"/>
      <c r="V20" s="45">
        <f>SUM(C20:R20)</f>
        <v>0.99999999999999989</v>
      </c>
    </row>
    <row r="21" spans="1:22" s="29" customFormat="1" ht="21.75" customHeight="1" x14ac:dyDescent="0.2">
      <c r="A21" s="99" t="s">
        <v>15</v>
      </c>
      <c r="B21" s="99"/>
      <c r="C21" s="93">
        <f>C19*0.25+E19*1</f>
        <v>0</v>
      </c>
      <c r="D21" s="94"/>
      <c r="E21" s="94"/>
      <c r="F21" s="95"/>
      <c r="G21" s="93">
        <f>G19*0.25+I19*1</f>
        <v>0</v>
      </c>
      <c r="H21" s="94"/>
      <c r="I21" s="94"/>
      <c r="J21" s="95"/>
      <c r="K21" s="93">
        <f>K19*0.25+M19*1</f>
        <v>0</v>
      </c>
      <c r="L21" s="94"/>
      <c r="M21" s="94"/>
      <c r="N21" s="95"/>
      <c r="O21" s="93">
        <f>O19*0.25+Q19*0.5</f>
        <v>0</v>
      </c>
      <c r="P21" s="94"/>
      <c r="Q21" s="94"/>
      <c r="R21" s="95"/>
      <c r="S21" s="43"/>
      <c r="T21" s="43"/>
      <c r="U21" s="43"/>
      <c r="V21" s="43">
        <f>SUM(C21:R21)</f>
        <v>0</v>
      </c>
    </row>
  </sheetData>
  <mergeCells count="25">
    <mergeCell ref="A1:B1"/>
    <mergeCell ref="A2:B2"/>
    <mergeCell ref="C1:V1"/>
    <mergeCell ref="C2:V2"/>
    <mergeCell ref="O20:R20"/>
    <mergeCell ref="U6:U8"/>
    <mergeCell ref="V6:V8"/>
    <mergeCell ref="B6:B8"/>
    <mergeCell ref="A6:A8"/>
    <mergeCell ref="C6:R6"/>
    <mergeCell ref="C7:F7"/>
    <mergeCell ref="G7:J7"/>
    <mergeCell ref="K7:N7"/>
    <mergeCell ref="O7:R7"/>
    <mergeCell ref="S6:T7"/>
    <mergeCell ref="A19:B19"/>
    <mergeCell ref="O21:R21"/>
    <mergeCell ref="A20:B20"/>
    <mergeCell ref="C20:F20"/>
    <mergeCell ref="G20:J20"/>
    <mergeCell ref="K20:N20"/>
    <mergeCell ref="A21:B21"/>
    <mergeCell ref="C21:F21"/>
    <mergeCell ref="G21:J21"/>
    <mergeCell ref="K21:N21"/>
  </mergeCells>
  <pageMargins left="0.7" right="0.7" top="0.75" bottom="0.75" header="0.3" footer="0.3"/>
  <pageSetup paperSize="9" scale="64"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V21"/>
  <sheetViews>
    <sheetView zoomScaleNormal="100" workbookViewId="0">
      <pane ySplit="8" topLeftCell="A9" activePane="bottomLeft" state="frozen"/>
      <selection pane="bottomLeft" activeCell="C1" sqref="C1:V1"/>
    </sheetView>
  </sheetViews>
  <sheetFormatPr defaultColWidth="10.88671875" defaultRowHeight="18" x14ac:dyDescent="0.35"/>
  <cols>
    <col min="1" max="1" width="4.5546875" style="3" customWidth="1"/>
    <col min="2" max="2" width="50.44140625" style="3" customWidth="1"/>
    <col min="3" max="18" width="5" style="3" customWidth="1"/>
    <col min="19" max="20" width="5.5546875" style="3" customWidth="1"/>
    <col min="21" max="21" width="6.44140625" style="3" customWidth="1"/>
    <col min="22" max="22" width="6" style="3" customWidth="1"/>
    <col min="23" max="16384" width="10.88671875" style="3"/>
  </cols>
  <sheetData>
    <row r="1" spans="1:22" ht="21" customHeight="1" x14ac:dyDescent="0.35">
      <c r="A1" s="67" t="s">
        <v>12</v>
      </c>
      <c r="B1" s="67"/>
      <c r="C1" s="68" t="s">
        <v>40</v>
      </c>
      <c r="D1" s="68"/>
      <c r="E1" s="68"/>
      <c r="F1" s="68"/>
      <c r="G1" s="68"/>
      <c r="H1" s="68"/>
      <c r="I1" s="68"/>
      <c r="J1" s="68"/>
      <c r="K1" s="68"/>
      <c r="L1" s="68"/>
      <c r="M1" s="68"/>
      <c r="N1" s="68"/>
      <c r="O1" s="68"/>
      <c r="P1" s="68"/>
      <c r="Q1" s="68"/>
      <c r="R1" s="68"/>
      <c r="S1" s="68"/>
      <c r="T1" s="68"/>
      <c r="U1" s="68"/>
      <c r="V1" s="68"/>
    </row>
    <row r="2" spans="1:22" ht="17.25" customHeight="1" x14ac:dyDescent="0.35">
      <c r="A2" s="68" t="s">
        <v>37</v>
      </c>
      <c r="B2" s="68"/>
      <c r="C2" s="68" t="s">
        <v>30</v>
      </c>
      <c r="D2" s="68"/>
      <c r="E2" s="68"/>
      <c r="F2" s="68"/>
      <c r="G2" s="68"/>
      <c r="H2" s="68"/>
      <c r="I2" s="68"/>
      <c r="J2" s="68"/>
      <c r="K2" s="68"/>
      <c r="L2" s="68"/>
      <c r="M2" s="68"/>
      <c r="N2" s="68"/>
      <c r="O2" s="68"/>
      <c r="P2" s="68"/>
      <c r="Q2" s="68"/>
      <c r="R2" s="68"/>
      <c r="S2" s="68"/>
      <c r="T2" s="68"/>
      <c r="U2" s="68"/>
      <c r="V2" s="68"/>
    </row>
    <row r="3" spans="1:22" ht="21" hidden="1" customHeight="1" x14ac:dyDescent="0.35">
      <c r="A3" s="32"/>
      <c r="B3" s="32"/>
      <c r="C3" s="32"/>
      <c r="D3" s="32"/>
      <c r="E3" s="32"/>
      <c r="F3" s="32"/>
      <c r="G3" s="32"/>
      <c r="H3" s="32"/>
      <c r="I3" s="32"/>
      <c r="J3" s="32"/>
      <c r="K3" s="32"/>
      <c r="L3" s="32"/>
      <c r="M3" s="32"/>
      <c r="N3" s="32"/>
      <c r="O3" s="32"/>
      <c r="P3" s="32"/>
      <c r="Q3" s="32"/>
      <c r="R3" s="32"/>
      <c r="S3" s="32"/>
      <c r="T3" s="32"/>
      <c r="U3" s="32"/>
      <c r="V3" s="32"/>
    </row>
    <row r="4" spans="1:22" ht="17.25" customHeight="1" x14ac:dyDescent="0.35">
      <c r="B4" s="49" t="s">
        <v>35</v>
      </c>
      <c r="C4" s="50"/>
      <c r="D4" s="50">
        <v>0.75</v>
      </c>
      <c r="E4" s="50"/>
      <c r="F4" s="50">
        <v>3.5</v>
      </c>
      <c r="G4" s="50"/>
      <c r="H4" s="50">
        <v>1</v>
      </c>
      <c r="I4" s="50"/>
      <c r="J4" s="50">
        <v>4</v>
      </c>
      <c r="K4" s="50"/>
      <c r="L4" s="50">
        <v>1.5</v>
      </c>
      <c r="M4" s="50"/>
      <c r="N4" s="50">
        <v>4.5</v>
      </c>
      <c r="O4" s="50"/>
      <c r="P4" s="50">
        <v>2.5</v>
      </c>
      <c r="Q4" s="50"/>
      <c r="R4" s="50">
        <v>6</v>
      </c>
    </row>
    <row r="5" spans="1:22" ht="21" hidden="1" customHeight="1" x14ac:dyDescent="0.35"/>
    <row r="6" spans="1:22" ht="21" customHeight="1" x14ac:dyDescent="0.35">
      <c r="A6" s="102" t="s">
        <v>11</v>
      </c>
      <c r="B6" s="102" t="s">
        <v>0</v>
      </c>
      <c r="C6" s="102" t="s">
        <v>1</v>
      </c>
      <c r="D6" s="102"/>
      <c r="E6" s="102"/>
      <c r="F6" s="102"/>
      <c r="G6" s="102"/>
      <c r="H6" s="102"/>
      <c r="I6" s="102"/>
      <c r="J6" s="102"/>
      <c r="K6" s="102"/>
      <c r="L6" s="102"/>
      <c r="M6" s="102"/>
      <c r="N6" s="102"/>
      <c r="O6" s="102"/>
      <c r="P6" s="102"/>
      <c r="Q6" s="102"/>
      <c r="R6" s="102"/>
      <c r="S6" s="100" t="s">
        <v>13</v>
      </c>
      <c r="T6" s="100"/>
      <c r="U6" s="100" t="s">
        <v>17</v>
      </c>
      <c r="V6" s="104" t="s">
        <v>33</v>
      </c>
    </row>
    <row r="7" spans="1:22" ht="17.25" customHeight="1" x14ac:dyDescent="0.35">
      <c r="A7" s="102"/>
      <c r="B7" s="102"/>
      <c r="C7" s="102" t="s">
        <v>2</v>
      </c>
      <c r="D7" s="102"/>
      <c r="E7" s="102"/>
      <c r="F7" s="102"/>
      <c r="G7" s="102" t="s">
        <v>3</v>
      </c>
      <c r="H7" s="102"/>
      <c r="I7" s="102"/>
      <c r="J7" s="102"/>
      <c r="K7" s="102" t="s">
        <v>4</v>
      </c>
      <c r="L7" s="102"/>
      <c r="M7" s="102"/>
      <c r="N7" s="102"/>
      <c r="O7" s="102" t="s">
        <v>5</v>
      </c>
      <c r="P7" s="102"/>
      <c r="Q7" s="102"/>
      <c r="R7" s="102"/>
      <c r="S7" s="100"/>
      <c r="T7" s="100"/>
      <c r="U7" s="100"/>
      <c r="V7" s="104"/>
    </row>
    <row r="8" spans="1:22" ht="30.75" customHeight="1" x14ac:dyDescent="0.35">
      <c r="A8" s="102"/>
      <c r="B8" s="102"/>
      <c r="C8" s="52" t="s">
        <v>36</v>
      </c>
      <c r="D8" s="52" t="s">
        <v>6</v>
      </c>
      <c r="E8" s="52" t="s">
        <v>7</v>
      </c>
      <c r="F8" s="52" t="s">
        <v>6</v>
      </c>
      <c r="G8" s="52" t="s">
        <v>36</v>
      </c>
      <c r="H8" s="52" t="s">
        <v>6</v>
      </c>
      <c r="I8" s="52" t="s">
        <v>7</v>
      </c>
      <c r="J8" s="52" t="s">
        <v>6</v>
      </c>
      <c r="K8" s="52" t="s">
        <v>36</v>
      </c>
      <c r="L8" s="52" t="s">
        <v>6</v>
      </c>
      <c r="M8" s="52" t="s">
        <v>7</v>
      </c>
      <c r="N8" s="52" t="s">
        <v>6</v>
      </c>
      <c r="O8" s="52" t="s">
        <v>36</v>
      </c>
      <c r="P8" s="52" t="s">
        <v>6</v>
      </c>
      <c r="Q8" s="52" t="s">
        <v>7</v>
      </c>
      <c r="R8" s="52" t="s">
        <v>6</v>
      </c>
      <c r="S8" s="51" t="s">
        <v>36</v>
      </c>
      <c r="T8" s="51" t="s">
        <v>7</v>
      </c>
      <c r="U8" s="100"/>
      <c r="V8" s="104"/>
    </row>
    <row r="9" spans="1:22" s="29" customFormat="1" ht="22.5" customHeight="1" x14ac:dyDescent="0.2">
      <c r="A9" s="33">
        <v>1</v>
      </c>
      <c r="B9" s="28"/>
      <c r="C9" s="33"/>
      <c r="D9" s="34">
        <f>C9*D$4</f>
        <v>0</v>
      </c>
      <c r="E9" s="33"/>
      <c r="F9" s="34">
        <f>E9*F$4</f>
        <v>0</v>
      </c>
      <c r="G9" s="33"/>
      <c r="H9" s="34">
        <f>G9*H$4</f>
        <v>0</v>
      </c>
      <c r="I9" s="33"/>
      <c r="J9" s="34">
        <f>I9*J$4</f>
        <v>0</v>
      </c>
      <c r="K9" s="33"/>
      <c r="L9" s="34">
        <f>K9*L$4</f>
        <v>0</v>
      </c>
      <c r="M9" s="33"/>
      <c r="N9" s="34">
        <f>M9*N$4</f>
        <v>0</v>
      </c>
      <c r="O9" s="33"/>
      <c r="P9" s="34">
        <f>O9*P$4</f>
        <v>0</v>
      </c>
      <c r="Q9" s="33"/>
      <c r="R9" s="34">
        <f>Q9*R$4</f>
        <v>0</v>
      </c>
      <c r="S9" s="33">
        <f>C9+G9+K9+O9</f>
        <v>0</v>
      </c>
      <c r="T9" s="33">
        <f>E9+I9+M9+Q9</f>
        <v>0</v>
      </c>
      <c r="U9" s="35">
        <f>D9+F9+H9+J9+L9+N9+P9+R9</f>
        <v>0</v>
      </c>
      <c r="V9" s="36"/>
    </row>
    <row r="10" spans="1:22" s="29" customFormat="1" ht="22.5" customHeight="1" x14ac:dyDescent="0.2">
      <c r="A10" s="33">
        <v>2</v>
      </c>
      <c r="B10" s="30"/>
      <c r="C10" s="33"/>
      <c r="D10" s="34">
        <f t="shared" ref="D10:D18" si="0">C10*D$4</f>
        <v>0</v>
      </c>
      <c r="E10" s="33"/>
      <c r="F10" s="34">
        <f t="shared" ref="F10:F18" si="1">E10*F$4</f>
        <v>0</v>
      </c>
      <c r="G10" s="33"/>
      <c r="H10" s="34">
        <f t="shared" ref="H10:H18" si="2">G10*H$4</f>
        <v>0</v>
      </c>
      <c r="I10" s="33"/>
      <c r="J10" s="34">
        <f t="shared" ref="J10:J18" si="3">I10*J$4</f>
        <v>0</v>
      </c>
      <c r="K10" s="33"/>
      <c r="L10" s="34">
        <f t="shared" ref="L10:L18" si="4">K10*L$4</f>
        <v>0</v>
      </c>
      <c r="M10" s="33"/>
      <c r="N10" s="34">
        <f t="shared" ref="N10:N18" si="5">M10*N$4</f>
        <v>0</v>
      </c>
      <c r="O10" s="33"/>
      <c r="P10" s="34">
        <f t="shared" ref="P10:P18" si="6">O10*P$4</f>
        <v>0</v>
      </c>
      <c r="Q10" s="33"/>
      <c r="R10" s="34">
        <f t="shared" ref="R10:R18" si="7">Q10*R$4</f>
        <v>0</v>
      </c>
      <c r="S10" s="33">
        <f t="shared" ref="S10:S18" si="8">C10+G10+K10+O10</f>
        <v>0</v>
      </c>
      <c r="T10" s="33">
        <f t="shared" ref="T10:T18" si="9">E10+I10+M10+Q10</f>
        <v>0</v>
      </c>
      <c r="U10" s="35">
        <f t="shared" ref="U10:U18" si="10">D10+F10+H10+J10+L10+N10+P10+R10</f>
        <v>0</v>
      </c>
      <c r="V10" s="36"/>
    </row>
    <row r="11" spans="1:22" s="29" customFormat="1" ht="22.5" customHeight="1" x14ac:dyDescent="0.2">
      <c r="A11" s="33">
        <v>3</v>
      </c>
      <c r="B11" s="31"/>
      <c r="C11" s="33"/>
      <c r="D11" s="34">
        <f t="shared" si="0"/>
        <v>0</v>
      </c>
      <c r="E11" s="33"/>
      <c r="F11" s="34">
        <f t="shared" si="1"/>
        <v>0</v>
      </c>
      <c r="G11" s="33"/>
      <c r="H11" s="34">
        <f t="shared" si="2"/>
        <v>0</v>
      </c>
      <c r="I11" s="33"/>
      <c r="J11" s="34">
        <f t="shared" si="3"/>
        <v>0</v>
      </c>
      <c r="K11" s="33"/>
      <c r="L11" s="34">
        <f t="shared" si="4"/>
        <v>0</v>
      </c>
      <c r="M11" s="33"/>
      <c r="N11" s="34">
        <f t="shared" si="5"/>
        <v>0</v>
      </c>
      <c r="O11" s="33"/>
      <c r="P11" s="34">
        <f t="shared" si="6"/>
        <v>0</v>
      </c>
      <c r="Q11" s="33"/>
      <c r="R11" s="34">
        <f t="shared" si="7"/>
        <v>0</v>
      </c>
      <c r="S11" s="33">
        <f t="shared" si="8"/>
        <v>0</v>
      </c>
      <c r="T11" s="33">
        <f t="shared" si="9"/>
        <v>0</v>
      </c>
      <c r="U11" s="35">
        <f t="shared" si="10"/>
        <v>0</v>
      </c>
      <c r="V11" s="33"/>
    </row>
    <row r="12" spans="1:22" s="29" customFormat="1" ht="22.5" customHeight="1" x14ac:dyDescent="0.2">
      <c r="A12" s="33">
        <v>4</v>
      </c>
      <c r="B12" s="31"/>
      <c r="C12" s="33"/>
      <c r="D12" s="34">
        <f t="shared" si="0"/>
        <v>0</v>
      </c>
      <c r="E12" s="33"/>
      <c r="F12" s="34">
        <f t="shared" si="1"/>
        <v>0</v>
      </c>
      <c r="G12" s="33"/>
      <c r="H12" s="34">
        <f t="shared" si="2"/>
        <v>0</v>
      </c>
      <c r="I12" s="33"/>
      <c r="J12" s="34">
        <f t="shared" si="3"/>
        <v>0</v>
      </c>
      <c r="K12" s="33"/>
      <c r="L12" s="34">
        <f t="shared" si="4"/>
        <v>0</v>
      </c>
      <c r="M12" s="33"/>
      <c r="N12" s="34">
        <f t="shared" si="5"/>
        <v>0</v>
      </c>
      <c r="O12" s="33"/>
      <c r="P12" s="34">
        <f t="shared" si="6"/>
        <v>0</v>
      </c>
      <c r="Q12" s="33"/>
      <c r="R12" s="34">
        <f t="shared" si="7"/>
        <v>0</v>
      </c>
      <c r="S12" s="33">
        <f t="shared" si="8"/>
        <v>0</v>
      </c>
      <c r="T12" s="33">
        <f t="shared" si="9"/>
        <v>0</v>
      </c>
      <c r="U12" s="35">
        <f t="shared" si="10"/>
        <v>0</v>
      </c>
      <c r="V12" s="33"/>
    </row>
    <row r="13" spans="1:22" s="29" customFormat="1" ht="22.5" customHeight="1" x14ac:dyDescent="0.2">
      <c r="A13" s="33">
        <v>5</v>
      </c>
      <c r="B13" s="31"/>
      <c r="C13" s="33"/>
      <c r="D13" s="34">
        <f t="shared" si="0"/>
        <v>0</v>
      </c>
      <c r="E13" s="33"/>
      <c r="F13" s="34">
        <f t="shared" si="1"/>
        <v>0</v>
      </c>
      <c r="G13" s="33"/>
      <c r="H13" s="34">
        <f t="shared" si="2"/>
        <v>0</v>
      </c>
      <c r="I13" s="33"/>
      <c r="J13" s="34">
        <f t="shared" si="3"/>
        <v>0</v>
      </c>
      <c r="K13" s="33"/>
      <c r="L13" s="34">
        <f t="shared" si="4"/>
        <v>0</v>
      </c>
      <c r="M13" s="33"/>
      <c r="N13" s="34">
        <f t="shared" si="5"/>
        <v>0</v>
      </c>
      <c r="O13" s="33"/>
      <c r="P13" s="34">
        <f t="shared" si="6"/>
        <v>0</v>
      </c>
      <c r="Q13" s="33"/>
      <c r="R13" s="34">
        <f t="shared" si="7"/>
        <v>0</v>
      </c>
      <c r="S13" s="33">
        <f t="shared" si="8"/>
        <v>0</v>
      </c>
      <c r="T13" s="33">
        <f t="shared" si="9"/>
        <v>0</v>
      </c>
      <c r="U13" s="35">
        <f t="shared" si="10"/>
        <v>0</v>
      </c>
      <c r="V13" s="33"/>
    </row>
    <row r="14" spans="1:22" s="29" customFormat="1" ht="22.5" customHeight="1" x14ac:dyDescent="0.2">
      <c r="A14" s="33">
        <v>6</v>
      </c>
      <c r="B14" s="31"/>
      <c r="C14" s="33"/>
      <c r="D14" s="34">
        <f t="shared" si="0"/>
        <v>0</v>
      </c>
      <c r="E14" s="33"/>
      <c r="F14" s="34">
        <f t="shared" si="1"/>
        <v>0</v>
      </c>
      <c r="G14" s="33"/>
      <c r="H14" s="34">
        <f t="shared" si="2"/>
        <v>0</v>
      </c>
      <c r="I14" s="33"/>
      <c r="J14" s="34">
        <f t="shared" si="3"/>
        <v>0</v>
      </c>
      <c r="K14" s="33"/>
      <c r="L14" s="34">
        <f t="shared" si="4"/>
        <v>0</v>
      </c>
      <c r="M14" s="33"/>
      <c r="N14" s="34">
        <f t="shared" si="5"/>
        <v>0</v>
      </c>
      <c r="O14" s="33"/>
      <c r="P14" s="34">
        <f t="shared" si="6"/>
        <v>0</v>
      </c>
      <c r="Q14" s="33"/>
      <c r="R14" s="34">
        <f t="shared" si="7"/>
        <v>0</v>
      </c>
      <c r="S14" s="33">
        <f t="shared" si="8"/>
        <v>0</v>
      </c>
      <c r="T14" s="33">
        <f t="shared" si="9"/>
        <v>0</v>
      </c>
      <c r="U14" s="35">
        <f t="shared" si="10"/>
        <v>0</v>
      </c>
      <c r="V14" s="33"/>
    </row>
    <row r="15" spans="1:22" s="29" customFormat="1" ht="22.5" customHeight="1" x14ac:dyDescent="0.2">
      <c r="A15" s="33">
        <v>7</v>
      </c>
      <c r="B15" s="31"/>
      <c r="C15" s="33"/>
      <c r="D15" s="34">
        <f t="shared" si="0"/>
        <v>0</v>
      </c>
      <c r="E15" s="33"/>
      <c r="F15" s="34">
        <f t="shared" si="1"/>
        <v>0</v>
      </c>
      <c r="G15" s="33"/>
      <c r="H15" s="34">
        <f t="shared" si="2"/>
        <v>0</v>
      </c>
      <c r="I15" s="33"/>
      <c r="J15" s="34">
        <f t="shared" si="3"/>
        <v>0</v>
      </c>
      <c r="K15" s="33"/>
      <c r="L15" s="34">
        <f t="shared" si="4"/>
        <v>0</v>
      </c>
      <c r="M15" s="33"/>
      <c r="N15" s="34">
        <f t="shared" si="5"/>
        <v>0</v>
      </c>
      <c r="O15" s="33"/>
      <c r="P15" s="34">
        <f t="shared" si="6"/>
        <v>0</v>
      </c>
      <c r="Q15" s="33"/>
      <c r="R15" s="34">
        <f t="shared" si="7"/>
        <v>0</v>
      </c>
      <c r="S15" s="33">
        <f t="shared" si="8"/>
        <v>0</v>
      </c>
      <c r="T15" s="33">
        <f t="shared" si="9"/>
        <v>0</v>
      </c>
      <c r="U15" s="35">
        <f t="shared" si="10"/>
        <v>0</v>
      </c>
      <c r="V15" s="33"/>
    </row>
    <row r="16" spans="1:22" s="29" customFormat="1" ht="22.5" customHeight="1" x14ac:dyDescent="0.2">
      <c r="A16" s="33">
        <v>8</v>
      </c>
      <c r="B16" s="31"/>
      <c r="C16" s="33"/>
      <c r="D16" s="34">
        <f t="shared" si="0"/>
        <v>0</v>
      </c>
      <c r="E16" s="33"/>
      <c r="F16" s="34">
        <f t="shared" si="1"/>
        <v>0</v>
      </c>
      <c r="G16" s="33"/>
      <c r="H16" s="34">
        <f t="shared" si="2"/>
        <v>0</v>
      </c>
      <c r="I16" s="33"/>
      <c r="J16" s="34">
        <f t="shared" si="3"/>
        <v>0</v>
      </c>
      <c r="K16" s="33"/>
      <c r="L16" s="34">
        <f t="shared" si="4"/>
        <v>0</v>
      </c>
      <c r="M16" s="33"/>
      <c r="N16" s="34">
        <f t="shared" si="5"/>
        <v>0</v>
      </c>
      <c r="O16" s="33"/>
      <c r="P16" s="34">
        <f t="shared" si="6"/>
        <v>0</v>
      </c>
      <c r="Q16" s="33"/>
      <c r="R16" s="34">
        <f t="shared" si="7"/>
        <v>0</v>
      </c>
      <c r="S16" s="33">
        <f t="shared" si="8"/>
        <v>0</v>
      </c>
      <c r="T16" s="33">
        <f t="shared" si="9"/>
        <v>0</v>
      </c>
      <c r="U16" s="35">
        <f t="shared" si="10"/>
        <v>0</v>
      </c>
      <c r="V16" s="33"/>
    </row>
    <row r="17" spans="1:22" s="29" customFormat="1" ht="22.5" customHeight="1" x14ac:dyDescent="0.2">
      <c r="A17" s="33">
        <v>9</v>
      </c>
      <c r="B17" s="31"/>
      <c r="C17" s="33"/>
      <c r="D17" s="34">
        <f t="shared" si="0"/>
        <v>0</v>
      </c>
      <c r="E17" s="33"/>
      <c r="F17" s="34">
        <f t="shared" si="1"/>
        <v>0</v>
      </c>
      <c r="G17" s="33"/>
      <c r="H17" s="34">
        <f t="shared" si="2"/>
        <v>0</v>
      </c>
      <c r="I17" s="33"/>
      <c r="J17" s="34">
        <f t="shared" si="3"/>
        <v>0</v>
      </c>
      <c r="K17" s="33"/>
      <c r="L17" s="34">
        <f t="shared" si="4"/>
        <v>0</v>
      </c>
      <c r="M17" s="33"/>
      <c r="N17" s="34">
        <f t="shared" si="5"/>
        <v>0</v>
      </c>
      <c r="O17" s="33"/>
      <c r="P17" s="34">
        <f t="shared" si="6"/>
        <v>0</v>
      </c>
      <c r="Q17" s="33"/>
      <c r="R17" s="34">
        <f t="shared" si="7"/>
        <v>0</v>
      </c>
      <c r="S17" s="33">
        <f t="shared" si="8"/>
        <v>0</v>
      </c>
      <c r="T17" s="33">
        <f t="shared" si="9"/>
        <v>0</v>
      </c>
      <c r="U17" s="35">
        <f t="shared" si="10"/>
        <v>0</v>
      </c>
      <c r="V17" s="33"/>
    </row>
    <row r="18" spans="1:22" s="29" customFormat="1" ht="22.5" customHeight="1" x14ac:dyDescent="0.2">
      <c r="A18" s="33">
        <v>10</v>
      </c>
      <c r="B18" s="31"/>
      <c r="C18" s="33"/>
      <c r="D18" s="34">
        <f t="shared" si="0"/>
        <v>0</v>
      </c>
      <c r="E18" s="33"/>
      <c r="F18" s="34">
        <f t="shared" si="1"/>
        <v>0</v>
      </c>
      <c r="G18" s="33"/>
      <c r="H18" s="34">
        <f t="shared" si="2"/>
        <v>0</v>
      </c>
      <c r="I18" s="33"/>
      <c r="J18" s="34">
        <f t="shared" si="3"/>
        <v>0</v>
      </c>
      <c r="K18" s="33"/>
      <c r="L18" s="34">
        <f t="shared" si="4"/>
        <v>0</v>
      </c>
      <c r="M18" s="33"/>
      <c r="N18" s="34">
        <f t="shared" si="5"/>
        <v>0</v>
      </c>
      <c r="O18" s="33"/>
      <c r="P18" s="34">
        <f t="shared" si="6"/>
        <v>0</v>
      </c>
      <c r="Q18" s="33"/>
      <c r="R18" s="34">
        <f t="shared" si="7"/>
        <v>0</v>
      </c>
      <c r="S18" s="33">
        <f t="shared" si="8"/>
        <v>0</v>
      </c>
      <c r="T18" s="33">
        <f t="shared" si="9"/>
        <v>0</v>
      </c>
      <c r="U18" s="35">
        <f t="shared" si="10"/>
        <v>0</v>
      </c>
      <c r="V18" s="33"/>
    </row>
    <row r="19" spans="1:22" s="32" customFormat="1" ht="22.5" customHeight="1" x14ac:dyDescent="0.2">
      <c r="A19" s="103" t="s">
        <v>34</v>
      </c>
      <c r="B19" s="103"/>
      <c r="C19" s="53">
        <f>SUM(C9:C18)</f>
        <v>0</v>
      </c>
      <c r="D19" s="53">
        <f t="shared" ref="D19:T19" si="11">SUM(D9:D18)</f>
        <v>0</v>
      </c>
      <c r="E19" s="53">
        <f t="shared" si="11"/>
        <v>0</v>
      </c>
      <c r="F19" s="53">
        <f t="shared" si="11"/>
        <v>0</v>
      </c>
      <c r="G19" s="53">
        <f t="shared" si="11"/>
        <v>0</v>
      </c>
      <c r="H19" s="53">
        <f t="shared" si="11"/>
        <v>0</v>
      </c>
      <c r="I19" s="53">
        <f t="shared" si="11"/>
        <v>0</v>
      </c>
      <c r="J19" s="53">
        <f t="shared" si="11"/>
        <v>0</v>
      </c>
      <c r="K19" s="53">
        <f t="shared" si="11"/>
        <v>0</v>
      </c>
      <c r="L19" s="53">
        <f t="shared" si="11"/>
        <v>0</v>
      </c>
      <c r="M19" s="53">
        <f t="shared" si="11"/>
        <v>0</v>
      </c>
      <c r="N19" s="53">
        <f t="shared" si="11"/>
        <v>0</v>
      </c>
      <c r="O19" s="53">
        <f t="shared" si="11"/>
        <v>0</v>
      </c>
      <c r="P19" s="53">
        <f t="shared" si="11"/>
        <v>0</v>
      </c>
      <c r="Q19" s="53">
        <f t="shared" si="11"/>
        <v>0</v>
      </c>
      <c r="R19" s="53">
        <f t="shared" si="11"/>
        <v>0</v>
      </c>
      <c r="S19" s="53">
        <f t="shared" si="11"/>
        <v>0</v>
      </c>
      <c r="T19" s="53">
        <f t="shared" si="11"/>
        <v>0</v>
      </c>
      <c r="U19" s="54">
        <f>SUM(U9:U18)</f>
        <v>0</v>
      </c>
      <c r="V19" s="55">
        <f>SUM(V9:V18)</f>
        <v>0</v>
      </c>
    </row>
    <row r="20" spans="1:22" s="29" customFormat="1" ht="22.5" customHeight="1" x14ac:dyDescent="0.2">
      <c r="A20" s="96" t="s">
        <v>33</v>
      </c>
      <c r="B20" s="96"/>
      <c r="C20" s="97">
        <v>0.4</v>
      </c>
      <c r="D20" s="98"/>
      <c r="E20" s="98"/>
      <c r="F20" s="98"/>
      <c r="G20" s="97">
        <v>0.3</v>
      </c>
      <c r="H20" s="98"/>
      <c r="I20" s="98"/>
      <c r="J20" s="98"/>
      <c r="K20" s="97">
        <v>0.2</v>
      </c>
      <c r="L20" s="98"/>
      <c r="M20" s="98"/>
      <c r="N20" s="98"/>
      <c r="O20" s="97">
        <v>0.1</v>
      </c>
      <c r="P20" s="98"/>
      <c r="Q20" s="98"/>
      <c r="R20" s="98"/>
      <c r="S20" s="44"/>
      <c r="T20" s="44"/>
      <c r="U20" s="44"/>
      <c r="V20" s="45">
        <f>SUM(C20:R20)</f>
        <v>0.99999999999999989</v>
      </c>
    </row>
    <row r="21" spans="1:22" s="29" customFormat="1" ht="22.5" customHeight="1" x14ac:dyDescent="0.2">
      <c r="A21" s="99" t="s">
        <v>15</v>
      </c>
      <c r="B21" s="99"/>
      <c r="C21" s="93">
        <f>C19*0.25+E19*1</f>
        <v>0</v>
      </c>
      <c r="D21" s="94"/>
      <c r="E21" s="94"/>
      <c r="F21" s="95"/>
      <c r="G21" s="93">
        <f>G19*0.25+I19*1</f>
        <v>0</v>
      </c>
      <c r="H21" s="94"/>
      <c r="I21" s="94"/>
      <c r="J21" s="95"/>
      <c r="K21" s="93">
        <f>K19*0.25+M19*1</f>
        <v>0</v>
      </c>
      <c r="L21" s="94"/>
      <c r="M21" s="94"/>
      <c r="N21" s="95"/>
      <c r="O21" s="93">
        <f>O19*0.25+Q19*0.5</f>
        <v>0</v>
      </c>
      <c r="P21" s="94"/>
      <c r="Q21" s="94"/>
      <c r="R21" s="95"/>
      <c r="S21" s="43"/>
      <c r="T21" s="43"/>
      <c r="U21" s="43"/>
      <c r="V21" s="43">
        <f>SUM(C21:R21)</f>
        <v>0</v>
      </c>
    </row>
  </sheetData>
  <mergeCells count="25">
    <mergeCell ref="A1:B1"/>
    <mergeCell ref="C1:V1"/>
    <mergeCell ref="A2:B2"/>
    <mergeCell ref="C2:V2"/>
    <mergeCell ref="A19:B19"/>
    <mergeCell ref="A6:A8"/>
    <mergeCell ref="B6:B8"/>
    <mergeCell ref="C6:R6"/>
    <mergeCell ref="S6:T7"/>
    <mergeCell ref="U6:U8"/>
    <mergeCell ref="V6:V8"/>
    <mergeCell ref="C7:F7"/>
    <mergeCell ref="G7:J7"/>
    <mergeCell ref="K7:N7"/>
    <mergeCell ref="O7:R7"/>
    <mergeCell ref="A21:B21"/>
    <mergeCell ref="C21:F21"/>
    <mergeCell ref="G21:J21"/>
    <mergeCell ref="K21:N21"/>
    <mergeCell ref="O21:R21"/>
    <mergeCell ref="A20:B20"/>
    <mergeCell ref="C20:F20"/>
    <mergeCell ref="G20:J20"/>
    <mergeCell ref="K20:N20"/>
    <mergeCell ref="O20:R20"/>
  </mergeCells>
  <pageMargins left="0.7" right="0.7" top="0.75" bottom="0.75" header="0.3" footer="0.3"/>
  <pageSetup paperSize="9" scale="64" orientation="landscape" horizontalDpi="0" verticalDpi="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V21"/>
  <sheetViews>
    <sheetView zoomScaleNormal="100" workbookViewId="0">
      <pane ySplit="8" topLeftCell="A9" activePane="bottomLeft" state="frozen"/>
      <selection pane="bottomLeft" sqref="A1:B2"/>
    </sheetView>
  </sheetViews>
  <sheetFormatPr defaultColWidth="10.88671875" defaultRowHeight="18" x14ac:dyDescent="0.35"/>
  <cols>
    <col min="1" max="1" width="4.6640625" style="3" customWidth="1"/>
    <col min="2" max="2" width="50" style="3" customWidth="1"/>
    <col min="3" max="18" width="5.21875" style="26" customWidth="1"/>
    <col min="19" max="20" width="4.6640625" style="3" customWidth="1"/>
    <col min="21" max="22" width="6.6640625" style="3" customWidth="1"/>
    <col min="23" max="16384" width="10.88671875" style="3"/>
  </cols>
  <sheetData>
    <row r="1" spans="1:22" ht="18" customHeight="1" x14ac:dyDescent="0.35">
      <c r="A1" s="67" t="s">
        <v>12</v>
      </c>
      <c r="B1" s="67"/>
      <c r="C1" s="68" t="s">
        <v>38</v>
      </c>
      <c r="D1" s="68"/>
      <c r="E1" s="68"/>
      <c r="F1" s="68"/>
      <c r="G1" s="68"/>
      <c r="H1" s="68"/>
      <c r="I1" s="68"/>
      <c r="J1" s="68"/>
      <c r="K1" s="68"/>
      <c r="L1" s="68"/>
      <c r="M1" s="68"/>
      <c r="N1" s="68"/>
      <c r="O1" s="68"/>
      <c r="P1" s="68"/>
      <c r="Q1" s="68"/>
      <c r="R1" s="68"/>
      <c r="S1" s="68"/>
      <c r="T1" s="68"/>
      <c r="U1" s="68"/>
      <c r="V1" s="68"/>
    </row>
    <row r="2" spans="1:22" ht="17.25" customHeight="1" x14ac:dyDescent="0.35">
      <c r="A2" s="68" t="s">
        <v>37</v>
      </c>
      <c r="B2" s="68"/>
      <c r="C2" s="68" t="s">
        <v>30</v>
      </c>
      <c r="D2" s="68"/>
      <c r="E2" s="68"/>
      <c r="F2" s="68"/>
      <c r="G2" s="68"/>
      <c r="H2" s="68"/>
      <c r="I2" s="68"/>
      <c r="J2" s="68"/>
      <c r="K2" s="68"/>
      <c r="L2" s="68"/>
      <c r="M2" s="68"/>
      <c r="N2" s="68"/>
      <c r="O2" s="68"/>
      <c r="P2" s="68"/>
      <c r="Q2" s="68"/>
      <c r="R2" s="68"/>
      <c r="S2" s="68"/>
      <c r="T2" s="68"/>
      <c r="U2" s="68"/>
      <c r="V2" s="68"/>
    </row>
    <row r="3" spans="1:22" ht="18" hidden="1" customHeight="1" x14ac:dyDescent="0.35">
      <c r="A3" s="105"/>
      <c r="B3" s="105"/>
      <c r="C3" s="105"/>
      <c r="D3" s="105"/>
      <c r="E3" s="105"/>
      <c r="F3" s="105"/>
      <c r="G3" s="105"/>
      <c r="H3" s="105"/>
      <c r="I3" s="105"/>
      <c r="J3" s="105"/>
      <c r="K3" s="105"/>
      <c r="L3" s="105"/>
      <c r="M3" s="105"/>
      <c r="N3" s="105"/>
      <c r="O3" s="105"/>
      <c r="P3" s="105"/>
      <c r="Q3" s="105"/>
      <c r="R3" s="105"/>
      <c r="S3" s="105"/>
      <c r="T3" s="105"/>
      <c r="U3" s="105"/>
      <c r="V3" s="105"/>
    </row>
    <row r="4" spans="1:22" ht="15" customHeight="1" x14ac:dyDescent="0.35">
      <c r="B4" s="49" t="s">
        <v>35</v>
      </c>
      <c r="C4" s="20"/>
      <c r="D4" s="20">
        <v>0.75</v>
      </c>
      <c r="E4" s="20"/>
      <c r="F4" s="20">
        <v>3.5</v>
      </c>
      <c r="G4" s="20"/>
      <c r="H4" s="20">
        <v>1</v>
      </c>
      <c r="I4" s="20"/>
      <c r="J4" s="20">
        <v>4</v>
      </c>
      <c r="K4" s="20"/>
      <c r="L4" s="20">
        <v>1.5</v>
      </c>
      <c r="M4" s="20"/>
      <c r="N4" s="20">
        <v>4.5</v>
      </c>
      <c r="O4" s="20"/>
      <c r="P4" s="20">
        <v>2.5</v>
      </c>
      <c r="Q4" s="20"/>
      <c r="R4" s="20">
        <v>6</v>
      </c>
    </row>
    <row r="5" spans="1:22" ht="18" hidden="1" customHeight="1" x14ac:dyDescent="0.35"/>
    <row r="6" spans="1:22" ht="18" customHeight="1" x14ac:dyDescent="0.35">
      <c r="A6" s="102" t="s">
        <v>11</v>
      </c>
      <c r="B6" s="102" t="s">
        <v>0</v>
      </c>
      <c r="C6" s="102" t="s">
        <v>1</v>
      </c>
      <c r="D6" s="102"/>
      <c r="E6" s="102"/>
      <c r="F6" s="102"/>
      <c r="G6" s="102"/>
      <c r="H6" s="102"/>
      <c r="I6" s="102"/>
      <c r="J6" s="102"/>
      <c r="K6" s="102"/>
      <c r="L6" s="102"/>
      <c r="M6" s="102"/>
      <c r="N6" s="102"/>
      <c r="O6" s="102"/>
      <c r="P6" s="102"/>
      <c r="Q6" s="102"/>
      <c r="R6" s="102"/>
      <c r="S6" s="101" t="s">
        <v>13</v>
      </c>
      <c r="T6" s="101"/>
      <c r="U6" s="101" t="s">
        <v>17</v>
      </c>
      <c r="V6" s="106" t="s">
        <v>33</v>
      </c>
    </row>
    <row r="7" spans="1:22" ht="18" customHeight="1" x14ac:dyDescent="0.35">
      <c r="A7" s="102"/>
      <c r="B7" s="102"/>
      <c r="C7" s="102" t="s">
        <v>2</v>
      </c>
      <c r="D7" s="102"/>
      <c r="E7" s="102"/>
      <c r="F7" s="102"/>
      <c r="G7" s="102" t="s">
        <v>3</v>
      </c>
      <c r="H7" s="102"/>
      <c r="I7" s="102"/>
      <c r="J7" s="102"/>
      <c r="K7" s="102" t="s">
        <v>4</v>
      </c>
      <c r="L7" s="102"/>
      <c r="M7" s="102"/>
      <c r="N7" s="102"/>
      <c r="O7" s="102" t="s">
        <v>5</v>
      </c>
      <c r="P7" s="102"/>
      <c r="Q7" s="102"/>
      <c r="R7" s="102"/>
      <c r="S7" s="101"/>
      <c r="T7" s="101"/>
      <c r="U7" s="101"/>
      <c r="V7" s="106"/>
    </row>
    <row r="8" spans="1:22" ht="29.25" customHeight="1" x14ac:dyDescent="0.35">
      <c r="A8" s="102"/>
      <c r="B8" s="102"/>
      <c r="C8" s="56" t="s">
        <v>36</v>
      </c>
      <c r="D8" s="56" t="s">
        <v>6</v>
      </c>
      <c r="E8" s="56" t="s">
        <v>7</v>
      </c>
      <c r="F8" s="56" t="s">
        <v>6</v>
      </c>
      <c r="G8" s="56" t="s">
        <v>36</v>
      </c>
      <c r="H8" s="56" t="s">
        <v>6</v>
      </c>
      <c r="I8" s="56" t="s">
        <v>7</v>
      </c>
      <c r="J8" s="56" t="s">
        <v>6</v>
      </c>
      <c r="K8" s="56" t="s">
        <v>36</v>
      </c>
      <c r="L8" s="56" t="s">
        <v>6</v>
      </c>
      <c r="M8" s="56" t="s">
        <v>7</v>
      </c>
      <c r="N8" s="56" t="s">
        <v>6</v>
      </c>
      <c r="O8" s="56" t="s">
        <v>36</v>
      </c>
      <c r="P8" s="56" t="s">
        <v>6</v>
      </c>
      <c r="Q8" s="56" t="s">
        <v>7</v>
      </c>
      <c r="R8" s="56" t="s">
        <v>6</v>
      </c>
      <c r="S8" s="57" t="s">
        <v>36</v>
      </c>
      <c r="T8" s="57" t="s">
        <v>7</v>
      </c>
      <c r="U8" s="101"/>
      <c r="V8" s="106"/>
    </row>
    <row r="9" spans="1:22" s="29" customFormat="1" ht="21" customHeight="1" x14ac:dyDescent="0.2">
      <c r="A9" s="33">
        <v>1</v>
      </c>
      <c r="B9" s="28"/>
      <c r="C9" s="33"/>
      <c r="D9" s="34">
        <f>C9*D$4</f>
        <v>0</v>
      </c>
      <c r="E9" s="33"/>
      <c r="F9" s="34">
        <f>E9*F$4</f>
        <v>0</v>
      </c>
      <c r="G9" s="33"/>
      <c r="H9" s="34">
        <f>G9*H$4</f>
        <v>0</v>
      </c>
      <c r="I9" s="33"/>
      <c r="J9" s="34">
        <f>I9*J$4</f>
        <v>0</v>
      </c>
      <c r="K9" s="33"/>
      <c r="L9" s="34">
        <f>K9*L$4</f>
        <v>0</v>
      </c>
      <c r="M9" s="33"/>
      <c r="N9" s="34">
        <f>M9*N$4</f>
        <v>0</v>
      </c>
      <c r="O9" s="33"/>
      <c r="P9" s="34">
        <f>O9*P$4</f>
        <v>0</v>
      </c>
      <c r="Q9" s="33"/>
      <c r="R9" s="34">
        <f>Q9*R$4</f>
        <v>0</v>
      </c>
      <c r="S9" s="33">
        <f>C9+G9+K9+O9</f>
        <v>0</v>
      </c>
      <c r="T9" s="33">
        <f>E9+I9+M9+Q9</f>
        <v>0</v>
      </c>
      <c r="U9" s="35">
        <f>D9+F9+H9+J9+L9+N9+P9+R9</f>
        <v>0</v>
      </c>
      <c r="V9" s="36"/>
    </row>
    <row r="10" spans="1:22" s="29" customFormat="1" ht="21" customHeight="1" x14ac:dyDescent="0.2">
      <c r="A10" s="33">
        <v>2</v>
      </c>
      <c r="B10" s="30"/>
      <c r="C10" s="33"/>
      <c r="D10" s="34">
        <f t="shared" ref="D10:D18" si="0">C10*D$4</f>
        <v>0</v>
      </c>
      <c r="E10" s="33"/>
      <c r="F10" s="34">
        <f t="shared" ref="F10:F18" si="1">E10*F$4</f>
        <v>0</v>
      </c>
      <c r="G10" s="33"/>
      <c r="H10" s="34">
        <f t="shared" ref="H10:H18" si="2">G10*H$4</f>
        <v>0</v>
      </c>
      <c r="I10" s="33"/>
      <c r="J10" s="34">
        <f t="shared" ref="J10:J18" si="3">I10*J$4</f>
        <v>0</v>
      </c>
      <c r="K10" s="33"/>
      <c r="L10" s="34">
        <f t="shared" ref="L10:L18" si="4">K10*L$4</f>
        <v>0</v>
      </c>
      <c r="M10" s="33"/>
      <c r="N10" s="34">
        <f t="shared" ref="N10:N18" si="5">M10*N$4</f>
        <v>0</v>
      </c>
      <c r="O10" s="33"/>
      <c r="P10" s="34">
        <f t="shared" ref="P10:P18" si="6">O10*P$4</f>
        <v>0</v>
      </c>
      <c r="Q10" s="33"/>
      <c r="R10" s="34">
        <f t="shared" ref="R10:R18" si="7">Q10*R$4</f>
        <v>0</v>
      </c>
      <c r="S10" s="33">
        <f t="shared" ref="S10:S18" si="8">C10+G10+K10+O10</f>
        <v>0</v>
      </c>
      <c r="T10" s="33">
        <f t="shared" ref="T10:T18" si="9">E10+I10+M10+Q10</f>
        <v>0</v>
      </c>
      <c r="U10" s="35">
        <f t="shared" ref="U10:U18" si="10">D10+F10+H10+J10+L10+N10+P10+R10</f>
        <v>0</v>
      </c>
      <c r="V10" s="36"/>
    </row>
    <row r="11" spans="1:22" s="29" customFormat="1" ht="21" customHeight="1" x14ac:dyDescent="0.2">
      <c r="A11" s="33">
        <v>3</v>
      </c>
      <c r="B11" s="30"/>
      <c r="C11" s="33"/>
      <c r="D11" s="34">
        <f t="shared" si="0"/>
        <v>0</v>
      </c>
      <c r="E11" s="33"/>
      <c r="F11" s="34">
        <f t="shared" si="1"/>
        <v>0</v>
      </c>
      <c r="G11" s="33"/>
      <c r="H11" s="34">
        <f t="shared" si="2"/>
        <v>0</v>
      </c>
      <c r="I11" s="33"/>
      <c r="J11" s="34">
        <f t="shared" si="3"/>
        <v>0</v>
      </c>
      <c r="K11" s="33"/>
      <c r="L11" s="34">
        <f t="shared" si="4"/>
        <v>0</v>
      </c>
      <c r="M11" s="33"/>
      <c r="N11" s="34">
        <f t="shared" si="5"/>
        <v>0</v>
      </c>
      <c r="O11" s="33"/>
      <c r="P11" s="34">
        <f t="shared" si="6"/>
        <v>0</v>
      </c>
      <c r="Q11" s="33"/>
      <c r="R11" s="34">
        <f t="shared" si="7"/>
        <v>0</v>
      </c>
      <c r="S11" s="33">
        <f t="shared" si="8"/>
        <v>0</v>
      </c>
      <c r="T11" s="33">
        <f t="shared" si="9"/>
        <v>0</v>
      </c>
      <c r="U11" s="35">
        <f t="shared" si="10"/>
        <v>0</v>
      </c>
      <c r="V11" s="36"/>
    </row>
    <row r="12" spans="1:22" s="29" customFormat="1" ht="21" customHeight="1" x14ac:dyDescent="0.2">
      <c r="A12" s="33">
        <v>4</v>
      </c>
      <c r="B12" s="30"/>
      <c r="C12" s="33"/>
      <c r="D12" s="34">
        <f t="shared" si="0"/>
        <v>0</v>
      </c>
      <c r="E12" s="33"/>
      <c r="F12" s="34">
        <f t="shared" si="1"/>
        <v>0</v>
      </c>
      <c r="G12" s="33"/>
      <c r="H12" s="34">
        <f t="shared" si="2"/>
        <v>0</v>
      </c>
      <c r="I12" s="33"/>
      <c r="J12" s="34">
        <f t="shared" si="3"/>
        <v>0</v>
      </c>
      <c r="K12" s="33"/>
      <c r="L12" s="34">
        <f t="shared" si="4"/>
        <v>0</v>
      </c>
      <c r="M12" s="33"/>
      <c r="N12" s="34">
        <f t="shared" si="5"/>
        <v>0</v>
      </c>
      <c r="O12" s="33"/>
      <c r="P12" s="34">
        <f t="shared" si="6"/>
        <v>0</v>
      </c>
      <c r="Q12" s="33"/>
      <c r="R12" s="34">
        <f t="shared" si="7"/>
        <v>0</v>
      </c>
      <c r="S12" s="33">
        <f t="shared" si="8"/>
        <v>0</v>
      </c>
      <c r="T12" s="33">
        <f t="shared" si="9"/>
        <v>0</v>
      </c>
      <c r="U12" s="35">
        <f t="shared" si="10"/>
        <v>0</v>
      </c>
      <c r="V12" s="36"/>
    </row>
    <row r="13" spans="1:22" s="29" customFormat="1" ht="21" customHeight="1" x14ac:dyDescent="0.2">
      <c r="A13" s="33">
        <v>5</v>
      </c>
      <c r="B13" s="30"/>
      <c r="C13" s="33"/>
      <c r="D13" s="34">
        <f t="shared" si="0"/>
        <v>0</v>
      </c>
      <c r="E13" s="33"/>
      <c r="F13" s="34">
        <f t="shared" si="1"/>
        <v>0</v>
      </c>
      <c r="G13" s="33"/>
      <c r="H13" s="34">
        <f t="shared" si="2"/>
        <v>0</v>
      </c>
      <c r="I13" s="33"/>
      <c r="J13" s="34">
        <f t="shared" si="3"/>
        <v>0</v>
      </c>
      <c r="K13" s="33"/>
      <c r="L13" s="34">
        <f t="shared" si="4"/>
        <v>0</v>
      </c>
      <c r="M13" s="33"/>
      <c r="N13" s="34">
        <f t="shared" si="5"/>
        <v>0</v>
      </c>
      <c r="O13" s="33"/>
      <c r="P13" s="34">
        <f t="shared" si="6"/>
        <v>0</v>
      </c>
      <c r="Q13" s="33"/>
      <c r="R13" s="34">
        <f t="shared" si="7"/>
        <v>0</v>
      </c>
      <c r="S13" s="33">
        <f t="shared" si="8"/>
        <v>0</v>
      </c>
      <c r="T13" s="33">
        <f t="shared" si="9"/>
        <v>0</v>
      </c>
      <c r="U13" s="35">
        <f t="shared" si="10"/>
        <v>0</v>
      </c>
      <c r="V13" s="36"/>
    </row>
    <row r="14" spans="1:22" s="29" customFormat="1" ht="21" customHeight="1" x14ac:dyDescent="0.2">
      <c r="A14" s="33">
        <v>6</v>
      </c>
      <c r="B14" s="31"/>
      <c r="C14" s="33"/>
      <c r="D14" s="34">
        <f t="shared" si="0"/>
        <v>0</v>
      </c>
      <c r="E14" s="33"/>
      <c r="F14" s="34">
        <f t="shared" si="1"/>
        <v>0</v>
      </c>
      <c r="G14" s="33"/>
      <c r="H14" s="34">
        <f t="shared" si="2"/>
        <v>0</v>
      </c>
      <c r="I14" s="33"/>
      <c r="J14" s="34">
        <f t="shared" si="3"/>
        <v>0</v>
      </c>
      <c r="K14" s="33"/>
      <c r="L14" s="34">
        <f t="shared" si="4"/>
        <v>0</v>
      </c>
      <c r="M14" s="33"/>
      <c r="N14" s="34">
        <f t="shared" si="5"/>
        <v>0</v>
      </c>
      <c r="O14" s="33"/>
      <c r="P14" s="34">
        <f t="shared" si="6"/>
        <v>0</v>
      </c>
      <c r="Q14" s="33"/>
      <c r="R14" s="34">
        <f t="shared" si="7"/>
        <v>0</v>
      </c>
      <c r="S14" s="33">
        <f t="shared" si="8"/>
        <v>0</v>
      </c>
      <c r="T14" s="33">
        <f t="shared" si="9"/>
        <v>0</v>
      </c>
      <c r="U14" s="35">
        <f t="shared" si="10"/>
        <v>0</v>
      </c>
      <c r="V14" s="33"/>
    </row>
    <row r="15" spans="1:22" s="29" customFormat="1" ht="21" customHeight="1" x14ac:dyDescent="0.2">
      <c r="A15" s="33">
        <v>7</v>
      </c>
      <c r="B15" s="31"/>
      <c r="C15" s="33"/>
      <c r="D15" s="34">
        <f t="shared" si="0"/>
        <v>0</v>
      </c>
      <c r="E15" s="33"/>
      <c r="F15" s="34">
        <f t="shared" si="1"/>
        <v>0</v>
      </c>
      <c r="G15" s="33"/>
      <c r="H15" s="34">
        <f t="shared" si="2"/>
        <v>0</v>
      </c>
      <c r="I15" s="33"/>
      <c r="J15" s="34">
        <f t="shared" si="3"/>
        <v>0</v>
      </c>
      <c r="K15" s="33"/>
      <c r="L15" s="34">
        <f t="shared" si="4"/>
        <v>0</v>
      </c>
      <c r="M15" s="33"/>
      <c r="N15" s="34">
        <f t="shared" si="5"/>
        <v>0</v>
      </c>
      <c r="O15" s="33"/>
      <c r="P15" s="34">
        <f t="shared" si="6"/>
        <v>0</v>
      </c>
      <c r="Q15" s="33"/>
      <c r="R15" s="34">
        <f t="shared" si="7"/>
        <v>0</v>
      </c>
      <c r="S15" s="33">
        <f t="shared" si="8"/>
        <v>0</v>
      </c>
      <c r="T15" s="33">
        <f t="shared" si="9"/>
        <v>0</v>
      </c>
      <c r="U15" s="35">
        <f t="shared" si="10"/>
        <v>0</v>
      </c>
      <c r="V15" s="33"/>
    </row>
    <row r="16" spans="1:22" s="29" customFormat="1" ht="21" customHeight="1" x14ac:dyDescent="0.2">
      <c r="A16" s="33">
        <v>8</v>
      </c>
      <c r="B16" s="31"/>
      <c r="C16" s="33"/>
      <c r="D16" s="34">
        <f t="shared" si="0"/>
        <v>0</v>
      </c>
      <c r="E16" s="33"/>
      <c r="F16" s="34">
        <f t="shared" si="1"/>
        <v>0</v>
      </c>
      <c r="G16" s="33"/>
      <c r="H16" s="34">
        <f t="shared" si="2"/>
        <v>0</v>
      </c>
      <c r="I16" s="33"/>
      <c r="J16" s="34">
        <f t="shared" si="3"/>
        <v>0</v>
      </c>
      <c r="K16" s="33"/>
      <c r="L16" s="34">
        <f t="shared" si="4"/>
        <v>0</v>
      </c>
      <c r="M16" s="33"/>
      <c r="N16" s="34">
        <f t="shared" si="5"/>
        <v>0</v>
      </c>
      <c r="O16" s="33"/>
      <c r="P16" s="34">
        <f t="shared" si="6"/>
        <v>0</v>
      </c>
      <c r="Q16" s="33"/>
      <c r="R16" s="34">
        <f t="shared" si="7"/>
        <v>0</v>
      </c>
      <c r="S16" s="33">
        <f t="shared" si="8"/>
        <v>0</v>
      </c>
      <c r="T16" s="33">
        <f t="shared" si="9"/>
        <v>0</v>
      </c>
      <c r="U16" s="35">
        <f t="shared" si="10"/>
        <v>0</v>
      </c>
      <c r="V16" s="33"/>
    </row>
    <row r="17" spans="1:22" s="29" customFormat="1" ht="21" customHeight="1" x14ac:dyDescent="0.2">
      <c r="A17" s="33">
        <v>9</v>
      </c>
      <c r="B17" s="31"/>
      <c r="C17" s="33"/>
      <c r="D17" s="34">
        <f t="shared" si="0"/>
        <v>0</v>
      </c>
      <c r="E17" s="33"/>
      <c r="F17" s="34">
        <f t="shared" si="1"/>
        <v>0</v>
      </c>
      <c r="G17" s="33"/>
      <c r="H17" s="34">
        <f t="shared" si="2"/>
        <v>0</v>
      </c>
      <c r="I17" s="33"/>
      <c r="J17" s="34">
        <f t="shared" si="3"/>
        <v>0</v>
      </c>
      <c r="K17" s="33"/>
      <c r="L17" s="34">
        <f t="shared" si="4"/>
        <v>0</v>
      </c>
      <c r="M17" s="33"/>
      <c r="N17" s="34">
        <f t="shared" si="5"/>
        <v>0</v>
      </c>
      <c r="O17" s="33"/>
      <c r="P17" s="34">
        <f t="shared" si="6"/>
        <v>0</v>
      </c>
      <c r="Q17" s="33"/>
      <c r="R17" s="34">
        <f t="shared" si="7"/>
        <v>0</v>
      </c>
      <c r="S17" s="33">
        <f t="shared" si="8"/>
        <v>0</v>
      </c>
      <c r="T17" s="33">
        <f t="shared" si="9"/>
        <v>0</v>
      </c>
      <c r="U17" s="35">
        <f t="shared" si="10"/>
        <v>0</v>
      </c>
      <c r="V17" s="33"/>
    </row>
    <row r="18" spans="1:22" s="29" customFormat="1" ht="21" customHeight="1" x14ac:dyDescent="0.2">
      <c r="A18" s="33">
        <v>10</v>
      </c>
      <c r="B18" s="31"/>
      <c r="C18" s="33"/>
      <c r="D18" s="34">
        <f t="shared" si="0"/>
        <v>0</v>
      </c>
      <c r="E18" s="33"/>
      <c r="F18" s="34">
        <f t="shared" si="1"/>
        <v>0</v>
      </c>
      <c r="G18" s="33"/>
      <c r="H18" s="34">
        <f t="shared" si="2"/>
        <v>0</v>
      </c>
      <c r="I18" s="33"/>
      <c r="J18" s="34">
        <f t="shared" si="3"/>
        <v>0</v>
      </c>
      <c r="K18" s="33"/>
      <c r="L18" s="34">
        <f t="shared" si="4"/>
        <v>0</v>
      </c>
      <c r="M18" s="33"/>
      <c r="N18" s="34">
        <f t="shared" si="5"/>
        <v>0</v>
      </c>
      <c r="O18" s="33"/>
      <c r="P18" s="34">
        <f t="shared" si="6"/>
        <v>0</v>
      </c>
      <c r="Q18" s="33"/>
      <c r="R18" s="34">
        <f t="shared" si="7"/>
        <v>0</v>
      </c>
      <c r="S18" s="33">
        <f t="shared" si="8"/>
        <v>0</v>
      </c>
      <c r="T18" s="33">
        <f t="shared" si="9"/>
        <v>0</v>
      </c>
      <c r="U18" s="35">
        <f t="shared" si="10"/>
        <v>0</v>
      </c>
      <c r="V18" s="33"/>
    </row>
    <row r="19" spans="1:22" s="32" customFormat="1" ht="21" customHeight="1" x14ac:dyDescent="0.2">
      <c r="A19" s="103" t="s">
        <v>34</v>
      </c>
      <c r="B19" s="103"/>
      <c r="C19" s="40">
        <f>SUM(C9:C18)</f>
        <v>0</v>
      </c>
      <c r="D19" s="40">
        <f t="shared" ref="D19:T19" si="11">SUM(D9:D18)</f>
        <v>0</v>
      </c>
      <c r="E19" s="40">
        <f t="shared" si="11"/>
        <v>0</v>
      </c>
      <c r="F19" s="40">
        <f t="shared" si="11"/>
        <v>0</v>
      </c>
      <c r="G19" s="40">
        <f t="shared" si="11"/>
        <v>0</v>
      </c>
      <c r="H19" s="40">
        <f t="shared" si="11"/>
        <v>0</v>
      </c>
      <c r="I19" s="40">
        <f t="shared" si="11"/>
        <v>0</v>
      </c>
      <c r="J19" s="40">
        <f t="shared" si="11"/>
        <v>0</v>
      </c>
      <c r="K19" s="40">
        <f t="shared" si="11"/>
        <v>0</v>
      </c>
      <c r="L19" s="40">
        <f t="shared" si="11"/>
        <v>0</v>
      </c>
      <c r="M19" s="40">
        <f t="shared" si="11"/>
        <v>0</v>
      </c>
      <c r="N19" s="40">
        <f t="shared" si="11"/>
        <v>0</v>
      </c>
      <c r="O19" s="40">
        <f t="shared" si="11"/>
        <v>0</v>
      </c>
      <c r="P19" s="40">
        <f t="shared" si="11"/>
        <v>0</v>
      </c>
      <c r="Q19" s="40">
        <f t="shared" si="11"/>
        <v>0</v>
      </c>
      <c r="R19" s="40">
        <f t="shared" si="11"/>
        <v>0</v>
      </c>
      <c r="S19" s="53">
        <f t="shared" si="11"/>
        <v>0</v>
      </c>
      <c r="T19" s="53">
        <f t="shared" si="11"/>
        <v>0</v>
      </c>
      <c r="U19" s="54">
        <f>SUM(U9:U18)</f>
        <v>0</v>
      </c>
      <c r="V19" s="55">
        <f>SUM(V9:V18)</f>
        <v>0</v>
      </c>
    </row>
    <row r="20" spans="1:22" s="29" customFormat="1" ht="21" customHeight="1" x14ac:dyDescent="0.2">
      <c r="A20" s="96" t="s">
        <v>33</v>
      </c>
      <c r="B20" s="96"/>
      <c r="C20" s="97">
        <v>0.4</v>
      </c>
      <c r="D20" s="98"/>
      <c r="E20" s="98"/>
      <c r="F20" s="98"/>
      <c r="G20" s="97">
        <v>0.3</v>
      </c>
      <c r="H20" s="98"/>
      <c r="I20" s="98"/>
      <c r="J20" s="98"/>
      <c r="K20" s="97">
        <v>0.2</v>
      </c>
      <c r="L20" s="98"/>
      <c r="M20" s="98"/>
      <c r="N20" s="98"/>
      <c r="O20" s="97">
        <v>0.1</v>
      </c>
      <c r="P20" s="98"/>
      <c r="Q20" s="98"/>
      <c r="R20" s="98"/>
      <c r="S20" s="44"/>
      <c r="T20" s="44"/>
      <c r="U20" s="44"/>
      <c r="V20" s="45">
        <f>SUM(C20:R20)</f>
        <v>0.99999999999999989</v>
      </c>
    </row>
    <row r="21" spans="1:22" s="29" customFormat="1" ht="21" customHeight="1" x14ac:dyDescent="0.2">
      <c r="A21" s="99" t="s">
        <v>15</v>
      </c>
      <c r="B21" s="99"/>
      <c r="C21" s="93">
        <f>C19*0.25+E19*1</f>
        <v>0</v>
      </c>
      <c r="D21" s="94"/>
      <c r="E21" s="94"/>
      <c r="F21" s="95"/>
      <c r="G21" s="93">
        <f>G19*0.25+I19*1</f>
        <v>0</v>
      </c>
      <c r="H21" s="94"/>
      <c r="I21" s="94"/>
      <c r="J21" s="95"/>
      <c r="K21" s="93">
        <f>K19*0.25+M19*1</f>
        <v>0</v>
      </c>
      <c r="L21" s="94"/>
      <c r="M21" s="94"/>
      <c r="N21" s="95"/>
      <c r="O21" s="93">
        <f>O19*0.25+Q19*0.5</f>
        <v>0</v>
      </c>
      <c r="P21" s="94"/>
      <c r="Q21" s="94"/>
      <c r="R21" s="95"/>
      <c r="S21" s="43"/>
      <c r="T21" s="43"/>
      <c r="U21" s="43"/>
      <c r="V21" s="43">
        <f>SUM(C21:R21)</f>
        <v>0</v>
      </c>
    </row>
  </sheetData>
  <mergeCells count="26">
    <mergeCell ref="A1:B1"/>
    <mergeCell ref="C1:V1"/>
    <mergeCell ref="A2:B2"/>
    <mergeCell ref="C2:V2"/>
    <mergeCell ref="A19:B19"/>
    <mergeCell ref="A3:V3"/>
    <mergeCell ref="A6:A8"/>
    <mergeCell ref="B6:B8"/>
    <mergeCell ref="C6:R6"/>
    <mergeCell ref="S6:T7"/>
    <mergeCell ref="U6:U8"/>
    <mergeCell ref="V6:V8"/>
    <mergeCell ref="C7:F7"/>
    <mergeCell ref="G7:J7"/>
    <mergeCell ref="K7:N7"/>
    <mergeCell ref="O7:R7"/>
    <mergeCell ref="A21:B21"/>
    <mergeCell ref="C21:F21"/>
    <mergeCell ref="G21:J21"/>
    <mergeCell ref="K21:N21"/>
    <mergeCell ref="O21:R21"/>
    <mergeCell ref="A20:B20"/>
    <mergeCell ref="C20:F20"/>
    <mergeCell ref="G20:J20"/>
    <mergeCell ref="K20:N20"/>
    <mergeCell ref="O20:R20"/>
  </mergeCells>
  <pageMargins left="0.7" right="0.7" top="0.75" bottom="0.75" header="0.3" footer="0.3"/>
  <pageSetup paperSize="9" scale="64" orientation="landscape"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LƯU Ý</vt:lpstr>
      <vt:lpstr>MT TL 100%</vt:lpstr>
      <vt:lpstr>MT TN 100%</vt:lpstr>
      <vt:lpstr>MT TN7 - TL3</vt:lpstr>
      <vt:lpstr>MT TN6 - TL4</vt:lpstr>
      <vt:lpstr>MT TN5 - TL5</vt:lpstr>
      <vt:lpstr>'MT TN5 - TL5'!Print_Area</vt:lpstr>
      <vt:lpstr>'MT TN6 - TL4'!Print_Area</vt:lpstr>
      <vt:lpstr>'MT TN7 - TL3'!Print_Area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VnTeach.Com</dc:creator>
  <cp:keywords>VnTeach.Com</cp:keywords>
  <dcterms:created xsi:type="dcterms:W3CDTF">2020-10-09T15:09:03Z</dcterms:created>
  <dcterms:modified xsi:type="dcterms:W3CDTF">2021-12-20T14:05:26Z</dcterms:modified>
</cp:coreProperties>
</file>